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wk195\OneDrive - laposte\Bureau\BDD Dominique ANDRE\"/>
    </mc:Choice>
  </mc:AlternateContent>
  <bookViews>
    <workbookView xWindow="1512" yWindow="1260" windowWidth="10668" windowHeight="11640" tabRatio="413"/>
  </bookViews>
  <sheets>
    <sheet name="Destineo kdo" sheetId="2" r:id="rId1"/>
    <sheet name="Feuil3" sheetId="3" state="hidden" r:id="rId2"/>
    <sheet name="Feuil1" sheetId="4" r:id="rId3"/>
  </sheets>
  <definedNames>
    <definedName name="_xlnm.Print_Area" localSheetId="0">'Destineo kdo'!$A$1:$K$76</definedName>
  </definedNames>
  <calcPr calcId="152511"/>
</workbook>
</file>

<file path=xl/calcChain.xml><?xml version="1.0" encoding="utf-8"?>
<calcChain xmlns="http://schemas.openxmlformats.org/spreadsheetml/2006/main">
  <c r="G20" i="2" l="1"/>
  <c r="F25" i="2" l="1"/>
  <c r="F56" i="2" l="1"/>
  <c r="F52" i="2"/>
  <c r="F51" i="2"/>
  <c r="H25" i="2"/>
  <c r="F26" i="2"/>
  <c r="F30" i="2" l="1"/>
  <c r="H51" i="2"/>
  <c r="G46" i="2"/>
  <c r="H52" i="2" l="1"/>
  <c r="H53" i="2" l="1"/>
  <c r="D59" i="2" s="1"/>
  <c r="H26" i="2" l="1"/>
  <c r="H27" i="2" l="1"/>
  <c r="D32" i="2" s="1"/>
</calcChain>
</file>

<file path=xl/sharedStrings.xml><?xml version="1.0" encoding="utf-8"?>
<sst xmlns="http://schemas.openxmlformats.org/spreadsheetml/2006/main" count="226" uniqueCount="100">
  <si>
    <t>BORDEREAU DE DEPOT</t>
  </si>
  <si>
    <t>Nom ou raison sociale</t>
  </si>
  <si>
    <t>Téléphone / Fax</t>
  </si>
  <si>
    <t>AFFRANCHISSEMENT</t>
  </si>
  <si>
    <t>Mode d'Affranchissement*</t>
  </si>
  <si>
    <t>Produit déclaré :</t>
  </si>
  <si>
    <t>Transport aérien économique</t>
  </si>
  <si>
    <t xml:space="preserve"> ZONE OM 1</t>
  </si>
  <si>
    <t>0,02 (tranche 10 g)</t>
  </si>
  <si>
    <t xml:space="preserve"> ZONE OM 2</t>
  </si>
  <si>
    <t>0,05 (tranche 10 g)</t>
  </si>
  <si>
    <t>PARTIE RESERVEE AU CONTROLE</t>
  </si>
  <si>
    <t>MOTIF(S) DE RECLASSEMENT</t>
  </si>
  <si>
    <t>MOTIFS DE DECLASSEMENT</t>
  </si>
  <si>
    <t>Montant du Reclassement et/ou du Déclassement</t>
  </si>
  <si>
    <t>Signature du Client et Cachet de l’entreprise</t>
  </si>
  <si>
    <t>Visa</t>
  </si>
  <si>
    <t>N° CONTRAT</t>
  </si>
  <si>
    <t>Identifiant Courrier / Coclico</t>
  </si>
  <si>
    <t>SIRET</t>
  </si>
  <si>
    <t> (*) indiquer le poids en nombre entier</t>
  </si>
  <si>
    <t>Nb de tranches de 10 g</t>
  </si>
  <si>
    <t>MOTIFS DE REFUS DU DEPÔT</t>
  </si>
  <si>
    <r>
      <t>q</t>
    </r>
    <r>
      <rPr>
        <sz val="8"/>
        <color rgb="FF000000"/>
        <rFont val="Arial"/>
        <family val="2"/>
      </rPr>
      <t xml:space="preserve"> </t>
    </r>
    <r>
      <rPr>
        <sz val="8"/>
        <rFont val="Arial"/>
        <family val="2"/>
      </rPr>
      <t>Non respect des Lois &amp; Règlements en vigueur sur le contenu du message</t>
    </r>
  </si>
  <si>
    <r>
      <t>q</t>
    </r>
    <r>
      <rPr>
        <sz val="8"/>
        <color rgb="FF000000"/>
        <rFont val="Arial"/>
        <family val="2"/>
      </rPr>
      <t xml:space="preserve"> </t>
    </r>
    <r>
      <rPr>
        <sz val="8"/>
        <rFont val="Arial"/>
        <family val="2"/>
      </rPr>
      <t>Non unicité de la Tranche de Poids</t>
    </r>
  </si>
  <si>
    <r>
      <t>q</t>
    </r>
    <r>
      <rPr>
        <sz val="8"/>
        <color rgb="FF000000"/>
        <rFont val="Arial"/>
        <family val="2"/>
      </rPr>
      <t xml:space="preserve"> </t>
    </r>
    <r>
      <rPr>
        <sz val="8"/>
        <rFont val="Arial"/>
        <family val="2"/>
      </rPr>
      <t>Non unicité du Mode d'Affranchissement</t>
    </r>
  </si>
  <si>
    <r>
      <t>q</t>
    </r>
    <r>
      <rPr>
        <sz val="8"/>
        <color rgb="FF000000"/>
        <rFont val="Arial"/>
        <family val="2"/>
      </rPr>
      <t xml:space="preserve"> </t>
    </r>
    <r>
      <rPr>
        <sz val="8"/>
        <rFont val="Arial"/>
        <family val="2"/>
      </rPr>
      <t>Absence séparation Métropole / OM Zone 1 / OM Zone 2</t>
    </r>
  </si>
  <si>
    <r>
      <t>q</t>
    </r>
    <r>
      <rPr>
        <sz val="8"/>
        <color rgb="FF000000"/>
        <rFont val="Arial"/>
        <family val="2"/>
      </rPr>
      <t xml:space="preserve"> </t>
    </r>
    <r>
      <rPr>
        <sz val="8"/>
        <rFont val="Arial"/>
        <family val="2"/>
      </rPr>
      <t>Lieu de dépôt non autorisé</t>
    </r>
  </si>
  <si>
    <t>Observations de La Poste - TAD</t>
  </si>
  <si>
    <t>Colonne1</t>
  </si>
  <si>
    <t>tarif DD</t>
  </si>
  <si>
    <t>Tranche de poids (en grammes)</t>
  </si>
  <si>
    <t>de 0 à 35 g</t>
  </si>
  <si>
    <t>de 36 à 50 g</t>
  </si>
  <si>
    <t>de 51 à 100 g</t>
  </si>
  <si>
    <t>de 35 à 50 g</t>
  </si>
  <si>
    <t>Signataire du Contrat produit</t>
  </si>
  <si>
    <t>Produit constaté :</t>
  </si>
  <si>
    <t> (**) Montants Hors Taxes assujettis à la TVA au taux normal en vigueur en date du dépôt</t>
  </si>
  <si>
    <t>Total Complément de tarif H.T. (**)</t>
  </si>
  <si>
    <r>
      <t xml:space="preserve">Adresse </t>
    </r>
    <r>
      <rPr>
        <sz val="8"/>
        <rFont val="Arial"/>
        <family val="2"/>
      </rPr>
      <t>(Adresse 1, Adresse 2, CP, VILLE)</t>
    </r>
  </si>
  <si>
    <t>Tarif par tranche</t>
  </si>
  <si>
    <t>Montant du complément
de tarif (H.T.)</t>
  </si>
  <si>
    <t>Montant total de l'affranchissement H.T. (**)
 (avec complément de tarif )</t>
  </si>
  <si>
    <r>
      <t>q</t>
    </r>
    <r>
      <rPr>
        <sz val="8"/>
        <rFont val="Arial"/>
        <family val="2"/>
      </rPr>
      <t xml:space="preserve"> Absence de contrat valide</t>
    </r>
  </si>
  <si>
    <t xml:space="preserve"> </t>
  </si>
  <si>
    <t>N° Autorisation (DT ou PP)</t>
  </si>
  <si>
    <t>*Renseigner les numéros (Autorisation, Contrat) 
qui figurent sur le contrat d'affranchissement en vigueur</t>
  </si>
  <si>
    <r>
      <rPr>
        <sz val="10"/>
        <rFont val="Wingdings"/>
        <charset val="2"/>
      </rPr>
      <t>¨</t>
    </r>
    <r>
      <rPr>
        <sz val="10"/>
        <rFont val="Arial"/>
        <family val="2"/>
      </rPr>
      <t xml:space="preserve"> DT annuelle               </t>
    </r>
    <r>
      <rPr>
        <sz val="10"/>
        <rFont val="Wingdings"/>
        <charset val="2"/>
      </rPr>
      <t>¨</t>
    </r>
    <r>
      <rPr>
        <sz val="8"/>
        <rFont val="Arial"/>
        <family val="2"/>
      </rPr>
      <t xml:space="preserve"> </t>
    </r>
    <r>
      <rPr>
        <sz val="10"/>
        <rFont val="Arial"/>
        <family val="2"/>
      </rPr>
      <t>Port Payé (PP)</t>
    </r>
  </si>
  <si>
    <t>DESTINEO KDO</t>
  </si>
  <si>
    <t>Destineo kdo</t>
  </si>
  <si>
    <r>
      <rPr>
        <sz val="9"/>
        <rFont val="Wingdings"/>
        <charset val="2"/>
      </rPr>
      <t>¨</t>
    </r>
    <r>
      <rPr>
        <sz val="9"/>
        <rFont val="Arial"/>
        <family val="2"/>
      </rPr>
      <t xml:space="preserve"> Format S</t>
    </r>
  </si>
  <si>
    <r>
      <rPr>
        <sz val="9"/>
        <rFont val="Wingdings"/>
        <charset val="2"/>
      </rPr>
      <t>¨</t>
    </r>
    <r>
      <rPr>
        <sz val="9"/>
        <rFont val="Arial"/>
        <family val="2"/>
      </rPr>
      <t xml:space="preserve"> Format L</t>
    </r>
  </si>
  <si>
    <r>
      <rPr>
        <sz val="9"/>
        <rFont val="Wingdings"/>
        <charset val="2"/>
      </rPr>
      <t>¨</t>
    </r>
    <r>
      <rPr>
        <sz val="9"/>
        <rFont val="Arial"/>
        <family val="2"/>
      </rPr>
      <t xml:space="preserve"> Format M</t>
    </r>
  </si>
  <si>
    <r>
      <rPr>
        <sz val="9"/>
        <rFont val="Wingdings"/>
        <charset val="2"/>
      </rPr>
      <t>¨</t>
    </r>
    <r>
      <rPr>
        <sz val="9"/>
        <rFont val="Arial"/>
        <family val="2"/>
      </rPr>
      <t xml:space="preserve"> Format XL</t>
    </r>
  </si>
  <si>
    <r>
      <rPr>
        <sz val="9"/>
        <color indexed="8"/>
        <rFont val="Wingdings"/>
        <charset val="2"/>
      </rPr>
      <t>¨</t>
    </r>
    <r>
      <rPr>
        <sz val="9"/>
        <color indexed="8"/>
        <rFont val="Arial"/>
        <family val="2"/>
      </rPr>
      <t xml:space="preserve"> Destineo kdo</t>
    </r>
  </si>
  <si>
    <t>Affranchissement illustré</t>
  </si>
  <si>
    <t>Tarif unitaire</t>
  </si>
  <si>
    <t>Montant de l'affranchissement illustré (H.T.)</t>
  </si>
  <si>
    <t>Lieu de dépôt autorisé (cf.contrat)</t>
  </si>
  <si>
    <t>N° contrat (DT ou PP)</t>
  </si>
  <si>
    <t>Format déclaré :</t>
  </si>
  <si>
    <t>Format constaté :</t>
  </si>
  <si>
    <r>
      <t>q</t>
    </r>
    <r>
      <rPr>
        <sz val="8"/>
        <rFont val="Arial"/>
        <family val="2"/>
      </rPr>
      <t xml:space="preserve"> Absence ou non-conformité du bordereau de dépôt</t>
    </r>
  </si>
  <si>
    <r>
      <t>q</t>
    </r>
    <r>
      <rPr>
        <sz val="8"/>
        <color rgb="FF000000"/>
        <rFont val="Arial"/>
        <family val="2"/>
      </rPr>
      <t xml:space="preserve"> </t>
    </r>
    <r>
      <rPr>
        <sz val="8"/>
        <rFont val="Arial"/>
        <family val="2"/>
      </rPr>
      <t>Non unicité du Format (S/M/L/XL)</t>
    </r>
  </si>
  <si>
    <r>
      <rPr>
        <sz val="8"/>
        <rFont val="Wingdings"/>
        <charset val="2"/>
      </rPr>
      <t>q</t>
    </r>
    <r>
      <rPr>
        <sz val="8"/>
        <rFont val="Arial"/>
        <family val="2"/>
      </rPr>
      <t xml:space="preserve"> Absence d'adresse expéditeur</t>
    </r>
  </si>
  <si>
    <r>
      <rPr>
        <sz val="8"/>
        <rFont val="Wingdings"/>
        <charset val="2"/>
      </rPr>
      <t>q</t>
    </r>
    <r>
      <rPr>
        <sz val="8"/>
        <rFont val="Arial"/>
        <family val="2"/>
      </rPr>
      <t xml:space="preserve"> Objet ne contenant aucun Echantillon ou Objet Publicitaire Gratuit</t>
    </r>
  </si>
  <si>
    <r>
      <rPr>
        <sz val="8"/>
        <rFont val="Wingdings"/>
        <charset val="2"/>
      </rPr>
      <t>q</t>
    </r>
    <r>
      <rPr>
        <sz val="8"/>
        <rFont val="Arial"/>
        <family val="2"/>
      </rPr>
      <t xml:space="preserve"> Non atteinte des seuils d’accès minimum au tarif DESTINEO KDO</t>
    </r>
  </si>
  <si>
    <t>Poids unitaire ou poids unitaire moyen (en grammes)* </t>
  </si>
  <si>
    <r>
      <t>q</t>
    </r>
    <r>
      <rPr>
        <sz val="8"/>
        <color rgb="FF000000"/>
        <rFont val="Arial"/>
        <family val="2"/>
      </rPr>
      <t xml:space="preserve"> </t>
    </r>
    <r>
      <rPr>
        <sz val="8"/>
        <rFont val="Arial"/>
        <family val="2"/>
      </rPr>
      <t>Non respect des règles de contenu MD</t>
    </r>
  </si>
  <si>
    <r>
      <rPr>
        <sz val="8"/>
        <rFont val="Wingdings"/>
        <charset val="2"/>
      </rPr>
      <t>q</t>
    </r>
    <r>
      <rPr>
        <sz val="8"/>
        <rFont val="Arial"/>
        <family val="2"/>
      </rPr>
      <t xml:space="preserve"> Non unicité de l'émetteur / non homogénéité de la maquette</t>
    </r>
  </si>
  <si>
    <r>
      <rPr>
        <sz val="8"/>
        <rFont val="Wingdings"/>
        <charset val="2"/>
      </rPr>
      <t>q</t>
    </r>
    <r>
      <rPr>
        <sz val="8"/>
        <rFont val="Arial"/>
        <family val="2"/>
      </rPr>
      <t xml:space="preserve"> </t>
    </r>
    <r>
      <rPr>
        <sz val="7"/>
        <rFont val="Arial"/>
        <family val="2"/>
      </rPr>
      <t>Absence totale d'Echantillon ou Objet Publicitaire gratuit dans la campagne déposée</t>
    </r>
  </si>
  <si>
    <r>
      <rPr>
        <sz val="8"/>
        <rFont val="Wingdings"/>
        <charset val="2"/>
      </rPr>
      <t>q</t>
    </r>
    <r>
      <rPr>
        <sz val="8"/>
        <rFont val="Arial"/>
        <family val="2"/>
      </rPr>
      <t xml:space="preserve"> Poids unitaire des envois supérieur à 3 kg</t>
    </r>
  </si>
  <si>
    <r>
      <rPr>
        <sz val="9"/>
        <rFont val="Wingdings"/>
        <charset val="2"/>
      </rPr>
      <t>¨</t>
    </r>
    <r>
      <rPr>
        <sz val="9"/>
        <rFont val="Arial"/>
        <family val="2"/>
      </rPr>
      <t xml:space="preserve"> Déclassement selon structure tarifaire : Tarif d’affranchissement + 0,10€/envoi </t>
    </r>
  </si>
  <si>
    <r>
      <t>q</t>
    </r>
    <r>
      <rPr>
        <sz val="8"/>
        <rFont val="Arial"/>
        <family val="2"/>
      </rPr>
      <t xml:space="preserve"> Mentions d’affranchissement et mention produit absentes ou illisibles </t>
    </r>
  </si>
  <si>
    <r>
      <t>q</t>
    </r>
    <r>
      <rPr>
        <sz val="8"/>
        <color rgb="FF000000"/>
        <rFont val="Arial"/>
        <family val="2"/>
      </rPr>
      <t xml:space="preserve"> </t>
    </r>
    <r>
      <rPr>
        <sz val="8"/>
        <rFont val="Arial"/>
        <family val="2"/>
      </rPr>
      <t>Erreur sur le format</t>
    </r>
  </si>
  <si>
    <t xml:space="preserve">Date mentionnée sur les envois </t>
  </si>
  <si>
    <t>Date de dépôt des envois</t>
  </si>
  <si>
    <t>Nb envois</t>
  </si>
  <si>
    <t>Tarif /envoi en € H.T.(**)</t>
  </si>
  <si>
    <t>Nombre d'envois</t>
  </si>
  <si>
    <t>Tarif / envoi en € H.T.(**)</t>
  </si>
  <si>
    <r>
      <t>q</t>
    </r>
    <r>
      <rPr>
        <sz val="8"/>
        <color rgb="FF000000"/>
        <rFont val="Arial"/>
        <family val="2"/>
      </rPr>
      <t xml:space="preserve"> </t>
    </r>
    <r>
      <rPr>
        <sz val="8"/>
        <rFont val="Arial"/>
        <family val="2"/>
      </rPr>
      <t>Erreur sur le poids unitaire des envois</t>
    </r>
  </si>
  <si>
    <r>
      <t>q</t>
    </r>
    <r>
      <rPr>
        <sz val="8"/>
        <color rgb="FF000000"/>
        <rFont val="Arial"/>
        <family val="2"/>
      </rPr>
      <t xml:space="preserve"> </t>
    </r>
    <r>
      <rPr>
        <sz val="8"/>
        <rFont val="Arial"/>
        <family val="2"/>
      </rPr>
      <t>Erreur sur Nombre d'envois</t>
    </r>
  </si>
  <si>
    <r>
      <t>¨</t>
    </r>
    <r>
      <rPr>
        <sz val="9"/>
        <color indexed="8"/>
        <rFont val="Arial"/>
        <family val="2"/>
      </rPr>
      <t xml:space="preserve"> Déclassement au tarif Destineo esprit libre S2 :</t>
    </r>
  </si>
  <si>
    <r>
      <rPr>
        <sz val="8"/>
        <rFont val="Wingdings"/>
        <charset val="2"/>
      </rPr>
      <t>q</t>
    </r>
    <r>
      <rPr>
        <sz val="8"/>
        <rFont val="Arial"/>
        <family val="2"/>
      </rPr>
      <t>Format Méca</t>
    </r>
  </si>
  <si>
    <r>
      <rPr>
        <sz val="8"/>
        <rFont val="Wingdings"/>
        <charset val="2"/>
      </rPr>
      <t>q</t>
    </r>
    <r>
      <rPr>
        <sz val="8"/>
        <rFont val="Arial"/>
        <family val="2"/>
      </rPr>
      <t>Format SD</t>
    </r>
  </si>
  <si>
    <r>
      <rPr>
        <sz val="8"/>
        <color theme="1"/>
        <rFont val="Wingdings"/>
        <charset val="2"/>
      </rPr>
      <t>q</t>
    </r>
    <r>
      <rPr>
        <sz val="8"/>
        <color theme="1"/>
        <rFont val="Arial"/>
        <family val="2"/>
      </rPr>
      <t>Format Libre</t>
    </r>
  </si>
  <si>
    <r>
      <rPr>
        <sz val="8"/>
        <color indexed="8"/>
        <rFont val="Wingdings"/>
        <charset val="2"/>
      </rPr>
      <t>q</t>
    </r>
    <r>
      <rPr>
        <sz val="8"/>
        <color indexed="8"/>
        <rFont val="Arial"/>
        <family val="2"/>
      </rPr>
      <t>Format Catalogue</t>
    </r>
  </si>
  <si>
    <t>TOTAL H.T. Affranchissement (**) hors complément de tarif</t>
  </si>
  <si>
    <t>IDENTIFICATION</t>
  </si>
  <si>
    <t>DECLARATIF</t>
  </si>
  <si>
    <t>CONSTATE POSTE</t>
  </si>
  <si>
    <r>
      <t>q</t>
    </r>
    <r>
      <rPr>
        <sz val="8"/>
        <color rgb="FF000000"/>
        <rFont val="Arial"/>
        <family val="2"/>
      </rPr>
      <t xml:space="preserve"> </t>
    </r>
    <r>
      <rPr>
        <sz val="8"/>
        <rFont val="Arial"/>
        <family val="2"/>
      </rPr>
      <t>Non respect des règles de présentation et/ou des règles de signalétique</t>
    </r>
  </si>
  <si>
    <t>Feuillet n° 1 : destiné au client avant contrôle. Feuillet n° 2 : destiné au client après contrôle. Feuillet n° 3 : destiné à l’établissement de prise en charge. Ces exemplaires sont édités par le client.</t>
  </si>
  <si>
    <r>
      <t>¨</t>
    </r>
    <r>
      <rPr>
        <sz val="9"/>
        <color indexed="8"/>
        <rFont val="Arial"/>
        <family val="2"/>
      </rPr>
      <t xml:space="preserve"> Déclassement au tarif Colissimo domicile sans signature en ligne  (&gt;3 cm)</t>
    </r>
  </si>
  <si>
    <r>
      <t>¨</t>
    </r>
    <r>
      <rPr>
        <sz val="9"/>
        <color indexed="8"/>
        <rFont val="Arial"/>
        <family val="2"/>
      </rPr>
      <t xml:space="preserve"> Déclassement au tarif Lettre verte égrenée (</t>
    </r>
    <r>
      <rPr>
        <sz val="9"/>
        <color indexed="8"/>
        <rFont val="Calibri"/>
        <family val="2"/>
      </rPr>
      <t>≤</t>
    </r>
    <r>
      <rPr>
        <sz val="9"/>
        <color indexed="8"/>
        <rFont val="Arial"/>
        <family val="2"/>
      </rPr>
      <t>3 cm)</t>
    </r>
  </si>
  <si>
    <t>SARL BILLIOTTE &amp; COMMUNICATION</t>
  </si>
  <si>
    <t xml:space="preserve"> D-688124-1</t>
  </si>
  <si>
    <t xml:space="preserve"> D-688124-2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</si>
</sst>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00000"/>
    <numFmt numFmtId="165" formatCode="0#&quot; &quot;##&quot; &quot;##&quot; &quot;##&quot; &quot;##"/>
  </numFmts>
  <fonts count="42" x14ac:knownFonts="1">
    <font>
      <sz val="11"/>
      <color theme="1"/>
      <name val="Calibri"/>
      <family val="2"/>
      <scheme val="minor"/>
    </font>
    <font>
      <sz val="10"/>
      <color rgb="FF000000"/>
      <name val="Century Gothic"/>
      <family val="2"/>
    </font>
    <font>
      <b/>
      <sz val="1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rgb="FF000000"/>
      <name val="Wingdings"/>
      <charset val="2"/>
    </font>
    <font>
      <sz val="8"/>
      <color rgb="FF000000"/>
      <name val="Arial"/>
      <family val="2"/>
    </font>
    <font>
      <b/>
      <u/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8"/>
      <color theme="1"/>
      <name val="Calibri"/>
      <family val="2"/>
      <scheme val="minor"/>
    </font>
    <font>
      <sz val="12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Wingdings"/>
      <charset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8"/>
      <name val="Arial"/>
      <family val="2"/>
    </font>
    <font>
      <i/>
      <sz val="8"/>
      <name val="Arial"/>
      <family val="2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Arial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8"/>
      <color indexed="8"/>
      <name val="Wingdings"/>
      <charset val="2"/>
    </font>
    <font>
      <sz val="8"/>
      <color indexed="8"/>
      <name val="Arial"/>
      <family val="2"/>
    </font>
    <font>
      <i/>
      <sz val="11"/>
      <color theme="8"/>
      <name val="Calibri"/>
      <family val="2"/>
      <scheme val="minor"/>
    </font>
    <font>
      <i/>
      <sz val="11"/>
      <name val="Calibri"/>
      <family val="2"/>
      <scheme val="minor"/>
    </font>
    <font>
      <sz val="8"/>
      <name val="Wingdings"/>
      <charset val="2"/>
    </font>
    <font>
      <sz val="10"/>
      <name val="Wingdings"/>
      <charset val="2"/>
    </font>
    <font>
      <b/>
      <sz val="9"/>
      <name val="Arial"/>
      <family val="2"/>
    </font>
    <font>
      <sz val="9"/>
      <name val="Wingdings"/>
      <charset val="2"/>
    </font>
    <font>
      <sz val="9"/>
      <color indexed="8"/>
      <name val="Arial"/>
      <family val="2"/>
    </font>
    <font>
      <sz val="9"/>
      <color indexed="8"/>
      <name val="Wingdings"/>
      <charset val="2"/>
    </font>
    <font>
      <sz val="8"/>
      <color theme="1"/>
      <name val="Arial"/>
      <family val="2"/>
    </font>
    <font>
      <sz val="8"/>
      <color theme="1"/>
      <name val="Wingdings"/>
      <charset val="2"/>
    </font>
    <font>
      <sz val="7"/>
      <name val="Arial"/>
      <family val="2"/>
    </font>
    <font>
      <sz val="9"/>
      <color indexed="8"/>
      <name val="Calibri"/>
      <family val="2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</fills>
  <borders count="3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246">
    <xf numFmtId="0" fontId="0" fillId="0" borderId="0" xfId="0"/>
    <xf numFmtId="0" fontId="1" fillId="0" borderId="0" xfId="0" applyFont="1" applyAlignment="1">
      <alignment vertical="center" wrapText="1"/>
    </xf>
    <xf numFmtId="0" fontId="4" fillId="2" borderId="0" xfId="0" applyFont="1" applyFill="1" applyAlignment="1">
      <alignment vertical="center"/>
    </xf>
    <xf numFmtId="0" fontId="3" fillId="2" borderId="0" xfId="0" applyFont="1" applyFill="1" applyAlignment="1">
      <alignment horizontal="right" vertical="center"/>
    </xf>
    <xf numFmtId="0" fontId="4" fillId="0" borderId="0" xfId="0" applyFont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right" vertical="center"/>
    </xf>
    <xf numFmtId="0" fontId="5" fillId="2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0" fillId="0" borderId="0" xfId="0" applyAlignment="1"/>
    <xf numFmtId="0" fontId="3" fillId="2" borderId="0" xfId="0" applyFont="1" applyFill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4" fillId="0" borderId="2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vertical="center"/>
    </xf>
    <xf numFmtId="0" fontId="3" fillId="2" borderId="28" xfId="0" applyFont="1" applyFill="1" applyBorder="1" applyAlignment="1">
      <alignment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3" fillId="2" borderId="0" xfId="0" applyFont="1" applyFill="1" applyBorder="1" applyAlignment="1">
      <alignment horizontal="right" vertical="center"/>
    </xf>
    <xf numFmtId="0" fontId="1" fillId="0" borderId="0" xfId="0" applyFont="1" applyBorder="1" applyAlignment="1">
      <alignment vertical="center"/>
    </xf>
    <xf numFmtId="0" fontId="19" fillId="2" borderId="0" xfId="0" applyFont="1" applyFill="1" applyAlignment="1">
      <alignment horizontal="right" vertical="center"/>
    </xf>
    <xf numFmtId="0" fontId="2" fillId="0" borderId="30" xfId="0" applyFont="1" applyBorder="1" applyAlignment="1"/>
    <xf numFmtId="0" fontId="23" fillId="0" borderId="31" xfId="0" applyFont="1" applyBorder="1" applyAlignment="1"/>
    <xf numFmtId="0" fontId="2" fillId="0" borderId="32" xfId="0" applyFont="1" applyBorder="1" applyAlignment="1"/>
    <xf numFmtId="0" fontId="23" fillId="0" borderId="33" xfId="0" applyFont="1" applyBorder="1"/>
    <xf numFmtId="0" fontId="23" fillId="0" borderId="33" xfId="0" applyFont="1" applyBorder="1" applyAlignment="1"/>
    <xf numFmtId="0" fontId="23" fillId="0" borderId="32" xfId="0" applyFont="1" applyBorder="1" applyAlignment="1"/>
    <xf numFmtId="0" fontId="1" fillId="0" borderId="14" xfId="0" applyFont="1" applyBorder="1" applyAlignment="1">
      <alignment vertical="center" wrapText="1"/>
    </xf>
    <xf numFmtId="0" fontId="26" fillId="0" borderId="0" xfId="0" applyFont="1" applyBorder="1"/>
    <xf numFmtId="0" fontId="0" fillId="0" borderId="0" xfId="0" applyFont="1" applyBorder="1"/>
    <xf numFmtId="0" fontId="25" fillId="2" borderId="8" xfId="0" applyFont="1" applyFill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16" fillId="0" borderId="0" xfId="0" applyFont="1" applyAlignment="1">
      <alignment horizontal="right" vertical="center"/>
    </xf>
    <xf numFmtId="0" fontId="24" fillId="0" borderId="0" xfId="0" applyFont="1" applyAlignment="1"/>
    <xf numFmtId="0" fontId="3" fillId="2" borderId="8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27" fillId="6" borderId="0" xfId="0" applyFont="1" applyFill="1" applyBorder="1" applyAlignment="1">
      <alignment horizontal="left"/>
    </xf>
    <xf numFmtId="0" fontId="24" fillId="0" borderId="0" xfId="0" applyFont="1" applyBorder="1" applyAlignment="1"/>
    <xf numFmtId="0" fontId="29" fillId="0" borderId="0" xfId="0" applyFont="1" applyAlignment="1">
      <alignment horizontal="right" vertical="center"/>
    </xf>
    <xf numFmtId="0" fontId="4" fillId="2" borderId="0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vertical="center"/>
    </xf>
    <xf numFmtId="0" fontId="0" fillId="0" borderId="0" xfId="0" applyFont="1" applyBorder="1" applyAlignment="1">
      <alignment vertical="center"/>
    </xf>
    <xf numFmtId="0" fontId="20" fillId="2" borderId="0" xfId="0" applyFont="1" applyFill="1" applyBorder="1" applyAlignment="1" applyProtection="1">
      <alignment horizontal="left" vertical="center"/>
      <protection locked="0"/>
    </xf>
    <xf numFmtId="0" fontId="8" fillId="0" borderId="0" xfId="0" applyFont="1" applyAlignment="1">
      <alignment horizontal="right" vertical="center"/>
    </xf>
    <xf numFmtId="0" fontId="8" fillId="0" borderId="0" xfId="0" applyFont="1" applyBorder="1" applyAlignment="1" applyProtection="1">
      <alignment horizontal="right" vertical="center"/>
    </xf>
    <xf numFmtId="0" fontId="0" fillId="0" borderId="0" xfId="0" applyAlignment="1" applyProtection="1"/>
    <xf numFmtId="0" fontId="5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2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33" fillId="2" borderId="0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center"/>
    </xf>
    <xf numFmtId="0" fontId="33" fillId="2" borderId="0" xfId="0" applyFont="1" applyFill="1" applyBorder="1" applyAlignment="1">
      <alignment horizontal="right" vertical="center"/>
    </xf>
    <xf numFmtId="0" fontId="33" fillId="2" borderId="0" xfId="0" applyFont="1" applyFill="1" applyAlignment="1">
      <alignment vertical="center"/>
    </xf>
    <xf numFmtId="0" fontId="35" fillId="6" borderId="14" xfId="0" applyFont="1" applyFill="1" applyBorder="1"/>
    <xf numFmtId="0" fontId="8" fillId="2" borderId="0" xfId="0" applyFont="1" applyFill="1" applyBorder="1" applyAlignment="1">
      <alignment horizontal="right" vertical="center"/>
    </xf>
    <xf numFmtId="0" fontId="4" fillId="2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43" fontId="10" fillId="0" borderId="0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36" fillId="6" borderId="0" xfId="0" applyFont="1" applyFill="1" applyBorder="1" applyAlignment="1">
      <alignment horizontal="left"/>
    </xf>
    <xf numFmtId="0" fontId="18" fillId="0" borderId="0" xfId="0" applyFont="1" applyBorder="1" applyAlignment="1"/>
    <xf numFmtId="0" fontId="4" fillId="6" borderId="0" xfId="0" applyFont="1" applyFill="1" applyBorder="1" applyAlignment="1">
      <alignment vertical="center" wrapText="1"/>
    </xf>
    <xf numFmtId="0" fontId="37" fillId="0" borderId="0" xfId="0" applyFont="1" applyAlignment="1">
      <alignment vertical="center"/>
    </xf>
    <xf numFmtId="0" fontId="28" fillId="6" borderId="0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  <xf numFmtId="0" fontId="5" fillId="0" borderId="28" xfId="0" applyFont="1" applyFill="1" applyBorder="1" applyAlignment="1">
      <alignment vertical="center"/>
    </xf>
    <xf numFmtId="0" fontId="5" fillId="2" borderId="27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8" fillId="0" borderId="0" xfId="0" applyFont="1" applyBorder="1" applyAlignment="1" applyProtection="1">
      <alignment vertical="center"/>
    </xf>
    <xf numFmtId="0" fontId="8" fillId="0" borderId="9" xfId="0" applyFont="1" applyBorder="1" applyAlignment="1" applyProtection="1">
      <alignment vertical="center"/>
    </xf>
    <xf numFmtId="0" fontId="4" fillId="2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43" fontId="16" fillId="5" borderId="1" xfId="1" applyFont="1" applyFill="1" applyBorder="1" applyAlignment="1">
      <alignment horizontal="center" vertical="center"/>
    </xf>
    <xf numFmtId="43" fontId="16" fillId="5" borderId="5" xfId="1" applyFont="1" applyFill="1" applyBorder="1" applyAlignment="1">
      <alignment horizontal="center" vertical="center"/>
    </xf>
    <xf numFmtId="14" fontId="8" fillId="5" borderId="5" xfId="0" applyNumberFormat="1" applyFont="1" applyFill="1" applyBorder="1" applyAlignment="1" applyProtection="1">
      <alignment horizontal="center" vertical="center"/>
      <protection locked="0"/>
    </xf>
    <xf numFmtId="0" fontId="8" fillId="4" borderId="4" xfId="0" applyFont="1" applyFill="1" applyBorder="1" applyAlignment="1" applyProtection="1">
      <alignment horizontal="center" vertical="center"/>
      <protection locked="0"/>
    </xf>
    <xf numFmtId="14" fontId="8" fillId="4" borderId="5" xfId="0" applyNumberFormat="1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Alignment="1" applyProtection="1">
      <alignment vertical="center"/>
      <protection locked="0"/>
    </xf>
    <xf numFmtId="0" fontId="9" fillId="2" borderId="0" xfId="0" applyFont="1" applyFill="1" applyBorder="1" applyAlignment="1" applyProtection="1">
      <alignment horizontal="left" vertical="center"/>
      <protection locked="0"/>
    </xf>
    <xf numFmtId="0" fontId="4" fillId="2" borderId="7" xfId="0" applyFont="1" applyFill="1" applyBorder="1" applyAlignment="1">
      <alignment vertical="center" wrapText="1"/>
    </xf>
    <xf numFmtId="0" fontId="4" fillId="2" borderId="25" xfId="0" applyFont="1" applyFill="1" applyBorder="1" applyAlignment="1">
      <alignment vertical="center" wrapText="1"/>
    </xf>
    <xf numFmtId="0" fontId="31" fillId="0" borderId="12" xfId="0" applyFont="1" applyFill="1" applyBorder="1" applyAlignment="1">
      <alignment vertical="center"/>
    </xf>
    <xf numFmtId="0" fontId="31" fillId="0" borderId="0" xfId="0" applyFont="1" applyFill="1" applyAlignment="1">
      <alignment vertical="center"/>
    </xf>
    <xf numFmtId="0" fontId="31" fillId="0" borderId="13" xfId="0" applyFont="1" applyFill="1" applyBorder="1" applyAlignment="1">
      <alignment vertical="center"/>
    </xf>
    <xf numFmtId="0" fontId="1" fillId="0" borderId="12" xfId="0" applyFont="1" applyBorder="1" applyAlignment="1">
      <alignment vertical="center" wrapText="1"/>
    </xf>
    <xf numFmtId="0" fontId="0" fillId="2" borderId="10" xfId="0" applyFill="1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3" fillId="2" borderId="19" xfId="0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right" vertical="center" wrapText="1"/>
    </xf>
    <xf numFmtId="0" fontId="3" fillId="2" borderId="23" xfId="0" applyFont="1" applyFill="1" applyBorder="1" applyAlignment="1">
      <alignment horizontal="right" vertical="center" wrapText="1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/>
    </xf>
    <xf numFmtId="0" fontId="4" fillId="5" borderId="24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3" xfId="0" applyFont="1" applyBorder="1" applyAlignment="1">
      <alignment vertical="center"/>
    </xf>
    <xf numFmtId="0" fontId="5" fillId="0" borderId="12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13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0" fontId="8" fillId="0" borderId="0" xfId="0" applyFont="1" applyAlignment="1">
      <alignment horizontal="right" vertical="center"/>
    </xf>
    <xf numFmtId="0" fontId="0" fillId="0" borderId="0" xfId="0" applyBorder="1" applyAlignment="1"/>
    <xf numFmtId="0" fontId="20" fillId="2" borderId="0" xfId="0" applyFont="1" applyFill="1" applyBorder="1" applyAlignment="1">
      <alignment horizontal="right" vertical="center"/>
    </xf>
    <xf numFmtId="0" fontId="21" fillId="0" borderId="0" xfId="0" applyFont="1" applyBorder="1" applyAlignment="1">
      <alignment horizontal="right" vertical="center"/>
    </xf>
    <xf numFmtId="0" fontId="25" fillId="2" borderId="6" xfId="0" applyFont="1" applyFill="1" applyBorder="1" applyAlignment="1">
      <alignment horizontal="center" vertical="center"/>
    </xf>
    <xf numFmtId="0" fontId="25" fillId="2" borderId="7" xfId="0" applyFont="1" applyFill="1" applyBorder="1" applyAlignment="1">
      <alignment horizontal="center" vertical="center"/>
    </xf>
    <xf numFmtId="0" fontId="25" fillId="2" borderId="8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24" fillId="0" borderId="0" xfId="0" applyFont="1" applyAlignment="1"/>
    <xf numFmtId="0" fontId="24" fillId="0" borderId="9" xfId="0" applyFont="1" applyBorder="1" applyAlignment="1"/>
    <xf numFmtId="0" fontId="8" fillId="5" borderId="6" xfId="0" applyFont="1" applyFill="1" applyBorder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4" fillId="0" borderId="8" xfId="0" applyFont="1" applyBorder="1" applyAlignment="1" applyProtection="1">
      <alignment horizontal="center" vertical="center"/>
      <protection locked="0"/>
    </xf>
    <xf numFmtId="43" fontId="8" fillId="5" borderId="6" xfId="1" applyFont="1" applyFill="1" applyBorder="1" applyAlignment="1">
      <alignment horizontal="center" vertical="center"/>
    </xf>
    <xf numFmtId="43" fontId="8" fillId="5" borderId="8" xfId="1" applyFont="1" applyFill="1" applyBorder="1" applyAlignment="1">
      <alignment horizontal="center" vertical="center"/>
    </xf>
    <xf numFmtId="43" fontId="16" fillId="5" borderId="6" xfId="1" applyFont="1" applyFill="1" applyBorder="1" applyAlignment="1" applyProtection="1">
      <alignment horizontal="right" vertical="center"/>
    </xf>
    <xf numFmtId="43" fontId="41" fillId="5" borderId="7" xfId="1" applyFont="1" applyFill="1" applyBorder="1" applyAlignment="1" applyProtection="1">
      <alignment horizontal="right"/>
    </xf>
    <xf numFmtId="0" fontId="10" fillId="7" borderId="0" xfId="0" applyFont="1" applyFill="1" applyBorder="1" applyAlignment="1">
      <alignment horizontal="center" vertical="center"/>
    </xf>
    <xf numFmtId="0" fontId="8" fillId="4" borderId="6" xfId="0" applyFont="1" applyFill="1" applyBorder="1" applyAlignment="1" applyProtection="1">
      <alignment horizontal="right" vertical="center"/>
      <protection locked="0"/>
    </xf>
    <xf numFmtId="0" fontId="8" fillId="4" borderId="7" xfId="0" applyFont="1" applyFill="1" applyBorder="1" applyAlignment="1" applyProtection="1">
      <alignment horizontal="right" vertical="center"/>
      <protection locked="0"/>
    </xf>
    <xf numFmtId="0" fontId="8" fillId="4" borderId="8" xfId="0" applyFont="1" applyFill="1" applyBorder="1" applyAlignment="1" applyProtection="1">
      <alignment horizontal="right" vertical="center"/>
      <protection locked="0"/>
    </xf>
    <xf numFmtId="0" fontId="14" fillId="0" borderId="7" xfId="0" applyFont="1" applyBorder="1" applyAlignment="1" applyProtection="1">
      <alignment horizontal="right"/>
      <protection locked="0"/>
    </xf>
    <xf numFmtId="0" fontId="14" fillId="0" borderId="8" xfId="0" applyFont="1" applyBorder="1" applyAlignment="1" applyProtection="1">
      <alignment horizontal="right"/>
      <protection locked="0"/>
    </xf>
    <xf numFmtId="43" fontId="16" fillId="4" borderId="6" xfId="0" applyNumberFormat="1" applyFont="1" applyFill="1" applyBorder="1" applyAlignment="1">
      <alignment horizontal="center" vertical="center"/>
    </xf>
    <xf numFmtId="0" fontId="41" fillId="0" borderId="8" xfId="0" applyFont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0" fillId="0" borderId="9" xfId="0" applyFont="1" applyBorder="1" applyAlignment="1">
      <alignment vertical="center"/>
    </xf>
    <xf numFmtId="43" fontId="8" fillId="4" borderId="6" xfId="1" applyFont="1" applyFill="1" applyBorder="1" applyAlignment="1">
      <alignment horizontal="center" vertical="center"/>
    </xf>
    <xf numFmtId="43" fontId="14" fillId="0" borderId="8" xfId="1" applyFont="1" applyBorder="1" applyAlignment="1">
      <alignment horizontal="center" vertical="center"/>
    </xf>
    <xf numFmtId="0" fontId="8" fillId="4" borderId="6" xfId="0" applyFont="1" applyFill="1" applyBorder="1" applyAlignment="1" applyProtection="1">
      <alignment horizontal="center" vertical="center"/>
      <protection locked="0"/>
    </xf>
    <xf numFmtId="0" fontId="8" fillId="4" borderId="8" xfId="0" applyFont="1" applyFill="1" applyBorder="1" applyAlignment="1" applyProtection="1">
      <alignment horizontal="center" vertical="center"/>
      <protection locked="0"/>
    </xf>
    <xf numFmtId="0" fontId="9" fillId="6" borderId="0" xfId="0" applyFont="1" applyFill="1" applyBorder="1" applyAlignment="1">
      <alignment horizontal="left" vertical="center" wrapText="1"/>
    </xf>
    <xf numFmtId="0" fontId="0" fillId="0" borderId="0" xfId="0" applyAlignment="1"/>
    <xf numFmtId="0" fontId="36" fillId="6" borderId="0" xfId="0" applyFont="1" applyFill="1" applyBorder="1" applyAlignment="1">
      <alignment wrapText="1"/>
    </xf>
    <xf numFmtId="0" fontId="18" fillId="0" borderId="0" xfId="0" applyFont="1" applyBorder="1" applyAlignment="1"/>
    <xf numFmtId="43" fontId="8" fillId="4" borderId="6" xfId="0" applyNumberFormat="1" applyFont="1" applyFill="1" applyBorder="1" applyAlignment="1" applyProtection="1">
      <alignment horizontal="center" vertical="center" wrapText="1"/>
    </xf>
    <xf numFmtId="0" fontId="14" fillId="0" borderId="8" xfId="0" applyFont="1" applyBorder="1" applyAlignment="1" applyProtection="1">
      <alignment horizontal="center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26" fillId="0" borderId="0" xfId="0" applyFont="1" applyAlignment="1">
      <alignment vertical="center" wrapText="1"/>
    </xf>
    <xf numFmtId="0" fontId="26" fillId="0" borderId="2" xfId="0" applyFont="1" applyBorder="1" applyAlignment="1">
      <alignment vertical="center" wrapText="1"/>
    </xf>
    <xf numFmtId="0" fontId="36" fillId="6" borderId="0" xfId="0" applyFont="1" applyFill="1" applyBorder="1" applyAlignment="1">
      <alignment horizontal="left" wrapText="1"/>
    </xf>
    <xf numFmtId="0" fontId="8" fillId="4" borderId="6" xfId="0" applyFont="1" applyFill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165" fontId="8" fillId="4" borderId="35" xfId="0" applyNumberFormat="1" applyFont="1" applyFill="1" applyBorder="1" applyAlignment="1" applyProtection="1">
      <alignment horizontal="center" vertical="center"/>
      <protection locked="0"/>
    </xf>
    <xf numFmtId="165" fontId="14" fillId="0" borderId="1" xfId="0" applyNumberFormat="1" applyFont="1" applyBorder="1" applyAlignment="1" applyProtection="1">
      <alignment horizontal="center" vertical="center"/>
      <protection locked="0"/>
    </xf>
    <xf numFmtId="165" fontId="14" fillId="0" borderId="21" xfId="0" applyNumberFormat="1" applyFont="1" applyBorder="1" applyAlignment="1" applyProtection="1">
      <alignment horizontal="center" vertical="center"/>
      <protection locked="0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8" fillId="2" borderId="0" xfId="0" applyFont="1" applyFill="1" applyBorder="1" applyAlignment="1">
      <alignment vertical="center"/>
    </xf>
    <xf numFmtId="0" fontId="0" fillId="0" borderId="9" xfId="0" applyBorder="1" applyAlignment="1">
      <alignment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18" fillId="0" borderId="9" xfId="0" applyFont="1" applyBorder="1" applyAlignment="1">
      <alignment vertical="center"/>
    </xf>
    <xf numFmtId="164" fontId="8" fillId="4" borderId="6" xfId="0" applyNumberFormat="1" applyFont="1" applyFill="1" applyBorder="1" applyAlignment="1" applyProtection="1">
      <alignment horizontal="center" vertical="center"/>
      <protection locked="0"/>
    </xf>
    <xf numFmtId="164" fontId="14" fillId="0" borderId="7" xfId="0" applyNumberFormat="1" applyFont="1" applyBorder="1" applyAlignment="1" applyProtection="1">
      <alignment horizontal="center" vertical="center"/>
      <protection locked="0"/>
    </xf>
    <xf numFmtId="164" fontId="14" fillId="0" borderId="8" xfId="0" applyNumberFormat="1" applyFont="1" applyBorder="1" applyAlignment="1" applyProtection="1">
      <alignment horizontal="center" vertical="center"/>
      <protection locked="0"/>
    </xf>
    <xf numFmtId="0" fontId="8" fillId="4" borderId="34" xfId="0" applyFont="1" applyFill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8" fillId="4" borderId="34" xfId="0" applyFont="1" applyFill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3" fontId="16" fillId="4" borderId="6" xfId="1" applyFont="1" applyFill="1" applyBorder="1" applyAlignment="1" applyProtection="1">
      <alignment horizontal="right" vertical="center"/>
    </xf>
    <xf numFmtId="43" fontId="41" fillId="0" borderId="7" xfId="1" applyFont="1" applyBorder="1" applyAlignment="1" applyProtection="1">
      <alignment horizontal="right"/>
    </xf>
    <xf numFmtId="0" fontId="20" fillId="2" borderId="0" xfId="0" applyFont="1" applyFill="1" applyBorder="1" applyAlignment="1" applyProtection="1">
      <alignment horizontal="right" vertical="center"/>
      <protection locked="0"/>
    </xf>
    <xf numFmtId="0" fontId="30" fillId="0" borderId="0" xfId="0" applyFont="1" applyAlignment="1">
      <alignment horizontal="right" vertical="center"/>
    </xf>
    <xf numFmtId="0" fontId="25" fillId="2" borderId="6" xfId="0" applyFont="1" applyFill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43" fontId="8" fillId="4" borderId="6" xfId="0" applyNumberFormat="1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43" fontId="13" fillId="0" borderId="0" xfId="1" applyFont="1" applyFill="1" applyBorder="1" applyAlignment="1">
      <alignment horizontal="center" vertical="center"/>
    </xf>
    <xf numFmtId="43" fontId="0" fillId="0" borderId="0" xfId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13" xfId="0" applyBorder="1" applyAlignment="1">
      <alignment vertical="center"/>
    </xf>
    <xf numFmtId="0" fontId="5" fillId="0" borderId="18" xfId="0" applyFont="1" applyFill="1" applyBorder="1" applyAlignment="1">
      <alignment vertical="center"/>
    </xf>
    <xf numFmtId="0" fontId="5" fillId="0" borderId="19" xfId="0" applyFont="1" applyFill="1" applyBorder="1" applyAlignment="1">
      <alignment vertical="center"/>
    </xf>
    <xf numFmtId="0" fontId="5" fillId="0" borderId="20" xfId="0" applyFont="1" applyFill="1" applyBorder="1" applyAlignment="1">
      <alignment vertical="center"/>
    </xf>
    <xf numFmtId="43" fontId="16" fillId="5" borderId="6" xfId="0" applyNumberFormat="1" applyFont="1" applyFill="1" applyBorder="1" applyAlignment="1">
      <alignment horizontal="center" vertical="center"/>
    </xf>
    <xf numFmtId="0" fontId="41" fillId="5" borderId="8" xfId="0" applyFont="1" applyFill="1" applyBorder="1" applyAlignment="1">
      <alignment horizontal="center"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8" fillId="5" borderId="6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0" fontId="26" fillId="0" borderId="0" xfId="0" applyFont="1" applyBorder="1" applyAlignment="1">
      <alignment vertical="center" wrapText="1"/>
    </xf>
    <xf numFmtId="0" fontId="8" fillId="5" borderId="6" xfId="0" applyFont="1" applyFill="1" applyBorder="1" applyAlignment="1" applyProtection="1">
      <alignment horizontal="center" vertical="center" wrapText="1"/>
    </xf>
    <xf numFmtId="0" fontId="14" fillId="5" borderId="8" xfId="0" applyFont="1" applyFill="1" applyBorder="1" applyAlignment="1" applyProtection="1">
      <alignment horizontal="center" vertical="center" wrapText="1"/>
    </xf>
    <xf numFmtId="0" fontId="14" fillId="5" borderId="8" xfId="0" applyFont="1" applyFill="1" applyBorder="1" applyAlignment="1">
      <alignment horizontal="center" vertical="center"/>
    </xf>
    <xf numFmtId="43" fontId="8" fillId="5" borderId="6" xfId="0" applyNumberFormat="1" applyFont="1" applyFill="1" applyBorder="1" applyAlignment="1">
      <alignment horizontal="center" vertical="center"/>
    </xf>
  </cellXfs>
  <cellStyles count="2">
    <cellStyle name="Milliers" xfId="1" builtinId="3"/>
    <cellStyle name="Normal" xfId="0" builtinId="0"/>
  </cellStyles>
  <dxfs count="6">
    <dxf>
      <font>
        <sz val="11"/>
      </font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sz val="11"/>
      </font>
      <alignment horizontal="general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general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FF99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</xdr:colOff>
      <xdr:row>0</xdr:row>
      <xdr:rowOff>41275</xdr:rowOff>
    </xdr:from>
    <xdr:to>
      <xdr:col>0</xdr:col>
      <xdr:colOff>563589</xdr:colOff>
      <xdr:row>1</xdr:row>
      <xdr:rowOff>174625</xdr:rowOff>
    </xdr:to>
    <xdr:pic>
      <xdr:nvPicPr>
        <xdr:cNvPr id="3" name="Image 2" descr="LaPoste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41275"/>
          <a:ext cx="538189" cy="434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1" name="Liste1" displayName="Liste1" ref="L18:L21" totalsRowShown="0" headerRowDxfId="5" dataDxfId="3" headerRowBorderDxfId="4" tableBorderDxfId="2" totalsRowBorderDxfId="1">
  <autoFilter ref="L18:L21"/>
  <tableColumns count="1">
    <tableColumn id="1" name="Colonne1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8"/>
  <sheetViews>
    <sheetView showGridLines="0" tabSelected="1" zoomScaleNormal="100" zoomScaleSheetLayoutView="80" workbookViewId="0">
      <selection activeCell="G10" sqref="G10:I10"/>
    </sheetView>
  </sheetViews>
  <sheetFormatPr baseColWidth="10" defaultColWidth="0" defaultRowHeight="14.4" zeroHeight="1" x14ac:dyDescent="0.3"/>
  <cols>
    <col min="1" max="1" width="32.33203125" customWidth="1"/>
    <col min="2" max="2" width="14" customWidth="1"/>
    <col min="3" max="3" width="13.6640625" customWidth="1"/>
    <col min="4" max="4" width="14.5546875" customWidth="1"/>
    <col min="5" max="5" width="12.109375" customWidth="1"/>
    <col min="6" max="6" width="17.6640625" customWidth="1"/>
    <col min="7" max="7" width="23.33203125" customWidth="1"/>
    <col min="8" max="10" width="11.44140625" customWidth="1"/>
    <col min="11" max="11" width="11.44140625" hidden="1" customWidth="1"/>
    <col min="12" max="12" width="20.33203125" hidden="1" customWidth="1"/>
    <col min="13" max="13" width="0" hidden="1" customWidth="1"/>
    <col min="14" max="16384" width="11.44140625" hidden="1"/>
  </cols>
  <sheetData>
    <row r="1" spans="1:10" ht="23.4" x14ac:dyDescent="0.3">
      <c r="A1" s="207" t="s">
        <v>49</v>
      </c>
      <c r="B1" s="208"/>
      <c r="C1" s="208"/>
      <c r="D1" s="208"/>
      <c r="E1" s="208"/>
      <c r="F1" s="208"/>
      <c r="G1" s="208"/>
      <c r="H1" s="208"/>
      <c r="I1" s="208"/>
      <c r="J1" s="1"/>
    </row>
    <row r="2" spans="1:10" ht="23.4" x14ac:dyDescent="0.3">
      <c r="A2" s="209" t="s">
        <v>0</v>
      </c>
      <c r="B2" s="210"/>
      <c r="C2" s="210"/>
      <c r="D2" s="210"/>
      <c r="E2" s="210"/>
      <c r="F2" s="210"/>
      <c r="G2" s="210"/>
      <c r="H2" s="210"/>
      <c r="I2" s="210"/>
      <c r="J2" s="1"/>
    </row>
    <row r="3" spans="1:10" ht="15.6" x14ac:dyDescent="0.3">
      <c r="A3" s="161" t="s">
        <v>90</v>
      </c>
      <c r="B3" s="161"/>
      <c r="C3" s="161"/>
      <c r="D3" s="161"/>
      <c r="E3" s="161"/>
      <c r="F3" s="161"/>
      <c r="G3" s="161"/>
      <c r="H3" s="161"/>
      <c r="I3" s="161"/>
      <c r="J3" s="1"/>
    </row>
    <row r="4" spans="1:10" ht="15" thickBot="1" x14ac:dyDescent="0.35">
      <c r="A4" s="34" t="s">
        <v>1</v>
      </c>
      <c r="B4" s="211" t="s">
        <v>97</v>
      </c>
      <c r="C4" s="212"/>
      <c r="D4" s="213"/>
      <c r="E4" s="2"/>
      <c r="F4" s="79" t="s">
        <v>17</v>
      </c>
      <c r="G4" s="203" t="s">
        <v>98</v>
      </c>
      <c r="H4" s="204"/>
      <c r="I4" s="205"/>
      <c r="J4" s="1"/>
    </row>
    <row r="5" spans="1:10" ht="15" thickBot="1" x14ac:dyDescent="0.35">
      <c r="A5" s="34" t="s">
        <v>36</v>
      </c>
      <c r="B5" s="174"/>
      <c r="C5" s="155"/>
      <c r="D5" s="156"/>
      <c r="E5" s="2"/>
      <c r="F5" s="34" t="s">
        <v>18</v>
      </c>
      <c r="G5" s="174">
        <v>121316</v>
      </c>
      <c r="H5" s="155"/>
      <c r="I5" s="156"/>
      <c r="J5" s="1"/>
    </row>
    <row r="6" spans="1:10" ht="15" thickBot="1" x14ac:dyDescent="0.35">
      <c r="A6" s="34" t="s">
        <v>40</v>
      </c>
      <c r="B6" s="186"/>
      <c r="C6" s="187"/>
      <c r="D6" s="188"/>
      <c r="E6" s="2"/>
      <c r="F6" s="34" t="s">
        <v>19</v>
      </c>
      <c r="G6" s="200"/>
      <c r="H6" s="201"/>
      <c r="I6" s="202"/>
      <c r="J6" s="1"/>
    </row>
    <row r="7" spans="1:10" x14ac:dyDescent="0.3">
      <c r="A7" s="34" t="s">
        <v>2</v>
      </c>
      <c r="B7" s="189"/>
      <c r="C7" s="190"/>
      <c r="D7" s="191"/>
      <c r="E7" s="2"/>
      <c r="F7" s="97"/>
      <c r="G7" s="97"/>
      <c r="H7" s="98"/>
      <c r="I7" s="98"/>
      <c r="J7" s="1"/>
    </row>
    <row r="8" spans="1:10" ht="15.6" x14ac:dyDescent="0.3">
      <c r="A8" s="161" t="s">
        <v>3</v>
      </c>
      <c r="B8" s="161"/>
      <c r="C8" s="161"/>
      <c r="D8" s="161"/>
      <c r="E8" s="161"/>
      <c r="F8" s="161"/>
      <c r="G8" s="161"/>
      <c r="H8" s="161"/>
      <c r="I8" s="161"/>
      <c r="J8" s="1"/>
    </row>
    <row r="9" spans="1:10" ht="15" thickBot="1" x14ac:dyDescent="0.35">
      <c r="A9" s="35" t="s">
        <v>4</v>
      </c>
      <c r="B9" s="99"/>
      <c r="C9" s="99"/>
      <c r="D9" s="99"/>
      <c r="E9" s="195" t="s">
        <v>46</v>
      </c>
      <c r="F9" s="196"/>
      <c r="G9" s="203"/>
      <c r="H9" s="204"/>
      <c r="I9" s="205"/>
      <c r="J9" s="1"/>
    </row>
    <row r="10" spans="1:10" s="24" customFormat="1" ht="15" thickBot="1" x14ac:dyDescent="0.35">
      <c r="A10" s="105" t="s">
        <v>48</v>
      </c>
      <c r="B10" s="36"/>
      <c r="C10" s="36"/>
      <c r="D10" s="36"/>
      <c r="E10" s="197" t="s">
        <v>60</v>
      </c>
      <c r="F10" s="196"/>
      <c r="G10" s="174" t="s">
        <v>99</v>
      </c>
      <c r="H10" s="155"/>
      <c r="I10" s="156"/>
      <c r="J10" s="23"/>
    </row>
    <row r="11" spans="1:10" s="24" customFormat="1" ht="30.75" customHeight="1" x14ac:dyDescent="0.3">
      <c r="A11" s="206" t="s">
        <v>47</v>
      </c>
      <c r="B11" s="206"/>
      <c r="C11" s="36"/>
      <c r="D11" s="36"/>
      <c r="E11" s="198" t="s">
        <v>59</v>
      </c>
      <c r="F11" s="199"/>
      <c r="G11" s="192"/>
      <c r="H11" s="193"/>
      <c r="I11" s="194"/>
      <c r="J11" s="39"/>
    </row>
    <row r="12" spans="1:10" ht="15.6" x14ac:dyDescent="0.3">
      <c r="A12" s="161" t="s">
        <v>91</v>
      </c>
      <c r="B12" s="161"/>
      <c r="C12" s="161"/>
      <c r="D12" s="161"/>
      <c r="E12" s="161"/>
      <c r="F12" s="161"/>
      <c r="G12" s="161"/>
      <c r="H12" s="161"/>
      <c r="I12" s="161"/>
      <c r="J12" s="1"/>
    </row>
    <row r="13" spans="1:10" ht="12.75" customHeight="1" x14ac:dyDescent="0.3">
      <c r="A13" s="77" t="s">
        <v>5</v>
      </c>
      <c r="C13" s="74" t="s">
        <v>61</v>
      </c>
      <c r="D13" s="106" t="s">
        <v>51</v>
      </c>
      <c r="E13" s="106" t="s">
        <v>52</v>
      </c>
      <c r="F13" s="38"/>
      <c r="G13" s="38"/>
      <c r="H13" s="58"/>
      <c r="I13" s="58"/>
      <c r="J13" s="1"/>
    </row>
    <row r="14" spans="1:10" ht="12.75" customHeight="1" x14ac:dyDescent="0.3">
      <c r="A14" s="73" t="s">
        <v>50</v>
      </c>
      <c r="C14" s="76"/>
      <c r="D14" s="106" t="s">
        <v>53</v>
      </c>
      <c r="E14" s="106" t="s">
        <v>54</v>
      </c>
      <c r="F14" s="38"/>
      <c r="G14" s="38"/>
      <c r="H14" s="69"/>
      <c r="I14" s="69"/>
      <c r="J14" s="1"/>
    </row>
    <row r="15" spans="1:10" ht="12.75" customHeight="1" thickBot="1" x14ac:dyDescent="0.35">
      <c r="A15" s="73"/>
      <c r="C15" s="38"/>
      <c r="E15" s="15"/>
      <c r="F15" s="38"/>
      <c r="G15" s="38"/>
      <c r="H15" s="69"/>
      <c r="I15" s="69"/>
      <c r="J15" s="1"/>
    </row>
    <row r="16" spans="1:10" ht="12.75" customHeight="1" thickBot="1" x14ac:dyDescent="0.35">
      <c r="E16" s="68"/>
      <c r="F16" s="67" t="s">
        <v>68</v>
      </c>
      <c r="G16" s="162"/>
      <c r="H16" s="163"/>
      <c r="I16" s="164"/>
      <c r="J16" s="1"/>
    </row>
    <row r="17" spans="1:13" ht="12.75" customHeight="1" thickBot="1" x14ac:dyDescent="0.35">
      <c r="A17" s="2"/>
      <c r="B17" s="26"/>
      <c r="C17" s="26"/>
      <c r="D17" s="26"/>
      <c r="F17" s="66" t="s">
        <v>31</v>
      </c>
      <c r="G17" s="162"/>
      <c r="H17" s="163"/>
      <c r="I17" s="164"/>
      <c r="J17" s="1"/>
    </row>
    <row r="18" spans="1:13" ht="15" thickBot="1" x14ac:dyDescent="0.35">
      <c r="A18" s="79" t="s">
        <v>76</v>
      </c>
      <c r="B18" s="104"/>
      <c r="C18" s="4"/>
      <c r="F18" s="66" t="s">
        <v>79</v>
      </c>
      <c r="G18" s="162"/>
      <c r="H18" s="165"/>
      <c r="I18" s="166"/>
      <c r="J18" s="1"/>
      <c r="L18" s="41" t="s">
        <v>29</v>
      </c>
      <c r="M18" s="42" t="s">
        <v>30</v>
      </c>
    </row>
    <row r="19" spans="1:13" ht="15" thickBot="1" x14ac:dyDescent="0.35">
      <c r="A19" s="79" t="s">
        <v>77</v>
      </c>
      <c r="B19" s="104"/>
      <c r="C19" s="4"/>
      <c r="D19" s="4"/>
      <c r="F19" s="66" t="s">
        <v>80</v>
      </c>
      <c r="G19" s="162"/>
      <c r="H19" s="165"/>
      <c r="I19" s="166"/>
      <c r="J19" s="1"/>
      <c r="L19" s="43"/>
      <c r="M19" s="45"/>
    </row>
    <row r="20" spans="1:13" ht="15" thickBot="1" x14ac:dyDescent="0.35">
      <c r="A20" s="2"/>
      <c r="B20" s="151" t="s">
        <v>89</v>
      </c>
      <c r="C20" s="152"/>
      <c r="D20" s="152"/>
      <c r="E20" s="152"/>
      <c r="F20" s="153"/>
      <c r="G20" s="216">
        <f>IF(ISERROR(G18*G19),"",(G18*G19))</f>
        <v>0</v>
      </c>
      <c r="H20" s="217"/>
      <c r="I20" s="217"/>
      <c r="J20" s="1"/>
      <c r="L20" s="46" t="s">
        <v>32</v>
      </c>
      <c r="M20" s="44">
        <v>0.27</v>
      </c>
    </row>
    <row r="21" spans="1:13" x14ac:dyDescent="0.3">
      <c r="A21" s="25"/>
      <c r="B21" s="3"/>
      <c r="C21" s="3"/>
      <c r="D21" s="3"/>
      <c r="E21" s="40"/>
      <c r="F21" s="40"/>
      <c r="G21" s="143" t="s">
        <v>20</v>
      </c>
      <c r="H21" s="144"/>
      <c r="I21" s="144"/>
      <c r="J21" s="1"/>
      <c r="L21" s="46" t="s">
        <v>33</v>
      </c>
      <c r="M21" s="44">
        <v>0.35</v>
      </c>
    </row>
    <row r="22" spans="1:13" x14ac:dyDescent="0.3">
      <c r="A22" s="25"/>
      <c r="B22" s="3"/>
      <c r="C22" s="3"/>
      <c r="D22" s="3"/>
      <c r="E22" s="218" t="s">
        <v>38</v>
      </c>
      <c r="F22" s="219"/>
      <c r="G22" s="219"/>
      <c r="H22" s="219"/>
      <c r="I22" s="219"/>
      <c r="J22" s="1"/>
    </row>
    <row r="23" spans="1:13" ht="15" thickBot="1" x14ac:dyDescent="0.35">
      <c r="A23" s="5"/>
      <c r="B23" s="9"/>
      <c r="C23" s="9"/>
      <c r="D23" s="9"/>
      <c r="F23" s="21"/>
      <c r="J23" s="1"/>
    </row>
    <row r="24" spans="1:13" ht="24" customHeight="1" thickBot="1" x14ac:dyDescent="0.35">
      <c r="A24" s="7" t="s">
        <v>6</v>
      </c>
      <c r="B24" s="145" t="s">
        <v>41</v>
      </c>
      <c r="C24" s="146"/>
      <c r="D24" s="147"/>
      <c r="E24" s="50" t="s">
        <v>78</v>
      </c>
      <c r="F24" s="145" t="s">
        <v>21</v>
      </c>
      <c r="G24" s="148"/>
      <c r="H24" s="220" t="s">
        <v>42</v>
      </c>
      <c r="I24" s="221"/>
      <c r="J24" s="1"/>
    </row>
    <row r="25" spans="1:13" ht="15" thickBot="1" x14ac:dyDescent="0.35">
      <c r="A25" s="8" t="s">
        <v>7</v>
      </c>
      <c r="B25" s="149" t="s">
        <v>8</v>
      </c>
      <c r="C25" s="150"/>
      <c r="D25" s="148"/>
      <c r="E25" s="103"/>
      <c r="F25" s="169">
        <f>ROUNDUP($G$16/10,0)</f>
        <v>0</v>
      </c>
      <c r="G25" s="148"/>
      <c r="H25" s="172">
        <f>(F25*0.02)*E25</f>
        <v>0</v>
      </c>
      <c r="I25" s="173"/>
      <c r="J25" s="1"/>
    </row>
    <row r="26" spans="1:13" ht="15" thickBot="1" x14ac:dyDescent="0.35">
      <c r="A26" s="10" t="s">
        <v>9</v>
      </c>
      <c r="B26" s="149" t="s">
        <v>10</v>
      </c>
      <c r="C26" s="150"/>
      <c r="D26" s="148"/>
      <c r="E26" s="103"/>
      <c r="F26" s="169">
        <f>ROUNDUP($G$16/10,0)</f>
        <v>0</v>
      </c>
      <c r="G26" s="148"/>
      <c r="H26" s="172">
        <f>(F26*0.05)*E26</f>
        <v>0</v>
      </c>
      <c r="I26" s="173"/>
      <c r="J26" s="1"/>
    </row>
    <row r="27" spans="1:13" ht="15" thickBot="1" x14ac:dyDescent="0.35">
      <c r="A27" s="2"/>
      <c r="B27" s="22"/>
      <c r="C27" s="22"/>
      <c r="D27" s="22"/>
      <c r="E27" s="2"/>
      <c r="F27" s="170" t="s">
        <v>39</v>
      </c>
      <c r="G27" s="171"/>
      <c r="H27" s="167">
        <f>SUM(H25:I26)</f>
        <v>0</v>
      </c>
      <c r="I27" s="168"/>
      <c r="J27" s="1"/>
    </row>
    <row r="28" spans="1:13" ht="16.2" thickBot="1" x14ac:dyDescent="0.35">
      <c r="A28" s="2"/>
      <c r="B28" s="80"/>
      <c r="C28" s="80"/>
      <c r="D28" s="80"/>
      <c r="E28" s="2"/>
      <c r="F28" s="72"/>
      <c r="G28" s="64"/>
      <c r="H28" s="84"/>
      <c r="I28" s="85"/>
      <c r="J28" s="1"/>
    </row>
    <row r="29" spans="1:13" ht="15" thickBot="1" x14ac:dyDescent="0.35">
      <c r="A29" s="7" t="s">
        <v>56</v>
      </c>
      <c r="B29" s="145" t="s">
        <v>78</v>
      </c>
      <c r="C29" s="228"/>
      <c r="D29" s="145" t="s">
        <v>57</v>
      </c>
      <c r="E29" s="147"/>
      <c r="F29" s="145" t="s">
        <v>58</v>
      </c>
      <c r="G29" s="147"/>
      <c r="H29" s="222"/>
      <c r="I29" s="223"/>
      <c r="J29" s="1"/>
    </row>
    <row r="30" spans="1:13" ht="15.6" thickBot="1" x14ac:dyDescent="0.35">
      <c r="A30" s="2"/>
      <c r="B30" s="174"/>
      <c r="C30" s="156"/>
      <c r="D30" s="174">
        <v>1E-3</v>
      </c>
      <c r="E30" s="175"/>
      <c r="F30" s="224">
        <f>B30*D30</f>
        <v>0</v>
      </c>
      <c r="G30" s="225"/>
      <c r="H30" s="226"/>
      <c r="I30" s="227"/>
      <c r="J30" s="1"/>
    </row>
    <row r="31" spans="1:13" ht="16.2" thickBot="1" x14ac:dyDescent="0.35">
      <c r="A31" s="2"/>
      <c r="B31" s="80"/>
      <c r="C31" s="80"/>
      <c r="D31" s="81"/>
      <c r="E31" s="81"/>
      <c r="F31" s="82"/>
      <c r="G31" s="83"/>
      <c r="H31" s="84"/>
      <c r="I31" s="85"/>
      <c r="J31" s="1"/>
    </row>
    <row r="32" spans="1:13" ht="15" thickBot="1" x14ac:dyDescent="0.35">
      <c r="A32" s="182" t="s">
        <v>43</v>
      </c>
      <c r="B32" s="183"/>
      <c r="C32" s="38"/>
      <c r="D32" s="180">
        <f>IF(ISERROR(G20+H27),"",G20+H27)</f>
        <v>0</v>
      </c>
      <c r="E32" s="181"/>
      <c r="F32" s="38"/>
      <c r="G32" s="38"/>
      <c r="H32" s="214"/>
      <c r="I32" s="215"/>
      <c r="J32" s="1"/>
    </row>
    <row r="33" spans="1:10" ht="15" thickBot="1" x14ac:dyDescent="0.35">
      <c r="A33" s="184"/>
      <c r="B33" s="184"/>
      <c r="C33" s="11"/>
      <c r="D33" s="11"/>
      <c r="E33" s="11"/>
      <c r="F33" s="11"/>
      <c r="G33" s="11"/>
      <c r="H33" s="52"/>
      <c r="I33" s="53"/>
      <c r="J33" s="1"/>
    </row>
    <row r="34" spans="1:10" ht="16.2" thickBot="1" x14ac:dyDescent="0.35">
      <c r="A34" s="161" t="s">
        <v>92</v>
      </c>
      <c r="B34" s="161"/>
      <c r="C34" s="161"/>
      <c r="D34" s="161"/>
      <c r="E34" s="161"/>
      <c r="F34" s="161"/>
      <c r="G34" s="161"/>
      <c r="H34" s="161"/>
      <c r="I34" s="161"/>
      <c r="J34" s="1"/>
    </row>
    <row r="35" spans="1:10" x14ac:dyDescent="0.3">
      <c r="A35" s="77" t="s">
        <v>37</v>
      </c>
      <c r="C35" s="74" t="s">
        <v>62</v>
      </c>
      <c r="D35" s="75" t="s">
        <v>51</v>
      </c>
      <c r="E35" s="75" t="s">
        <v>52</v>
      </c>
      <c r="F35" s="16"/>
      <c r="G35" s="16"/>
      <c r="H35" s="17"/>
      <c r="I35" s="17"/>
      <c r="J35" s="1"/>
    </row>
    <row r="36" spans="1:10" x14ac:dyDescent="0.3">
      <c r="A36" s="78" t="s">
        <v>55</v>
      </c>
      <c r="B36" s="76"/>
      <c r="D36" s="75" t="s">
        <v>53</v>
      </c>
      <c r="E36" s="75" t="s">
        <v>54</v>
      </c>
      <c r="H36" s="54"/>
      <c r="I36" s="54"/>
      <c r="J36" s="1"/>
    </row>
    <row r="37" spans="1:10" ht="15" customHeight="1" x14ac:dyDescent="0.3">
      <c r="A37" s="185" t="s">
        <v>95</v>
      </c>
      <c r="B37" s="185"/>
      <c r="C37" s="185"/>
      <c r="D37" s="185"/>
      <c r="G37" s="59"/>
      <c r="H37" s="69"/>
      <c r="I37" s="69"/>
      <c r="J37" s="1"/>
    </row>
    <row r="38" spans="1:10" ht="15" customHeight="1" x14ac:dyDescent="0.3">
      <c r="A38" s="178" t="s">
        <v>96</v>
      </c>
      <c r="B38" s="179"/>
      <c r="C38" s="177"/>
      <c r="G38" s="59"/>
      <c r="H38" s="94"/>
      <c r="I38" s="94"/>
      <c r="J38" s="1"/>
    </row>
    <row r="39" spans="1:10" ht="15" customHeight="1" x14ac:dyDescent="0.3">
      <c r="A39" s="86" t="s">
        <v>84</v>
      </c>
      <c r="B39" s="87"/>
      <c r="C39" s="88" t="s">
        <v>85</v>
      </c>
      <c r="D39" s="26" t="s">
        <v>86</v>
      </c>
      <c r="E39" s="89" t="s">
        <v>87</v>
      </c>
      <c r="F39" s="71"/>
      <c r="G39" s="90" t="s">
        <v>88</v>
      </c>
      <c r="H39" s="69"/>
      <c r="I39" s="69"/>
      <c r="J39" s="1"/>
    </row>
    <row r="40" spans="1:10" ht="15" customHeight="1" x14ac:dyDescent="0.3">
      <c r="A40" s="176" t="s">
        <v>73</v>
      </c>
      <c r="B40" s="177"/>
      <c r="C40" s="177"/>
      <c r="D40" s="177"/>
      <c r="E40" s="177"/>
      <c r="H40" s="70"/>
      <c r="I40" s="69"/>
      <c r="J40" s="1"/>
    </row>
    <row r="41" spans="1:10" ht="15" customHeight="1" thickBot="1" x14ac:dyDescent="0.35">
      <c r="B41" s="12"/>
      <c r="C41" s="12"/>
      <c r="D41" s="12"/>
      <c r="E41" s="2"/>
      <c r="F41" s="2"/>
      <c r="G41" s="2"/>
      <c r="H41" s="4"/>
      <c r="I41" s="4"/>
      <c r="J41" s="1"/>
    </row>
    <row r="42" spans="1:10" ht="15" thickBot="1" x14ac:dyDescent="0.35">
      <c r="A42" s="79" t="s">
        <v>76</v>
      </c>
      <c r="B42" s="102"/>
      <c r="C42" s="4"/>
      <c r="D42" s="95" t="s">
        <v>68</v>
      </c>
      <c r="E42" s="95"/>
      <c r="F42" s="96"/>
      <c r="G42" s="154"/>
      <c r="H42" s="155"/>
      <c r="I42" s="156"/>
      <c r="J42" s="47"/>
    </row>
    <row r="43" spans="1:10" ht="15" thickBot="1" x14ac:dyDescent="0.35">
      <c r="A43" s="79" t="s">
        <v>77</v>
      </c>
      <c r="B43" s="102"/>
      <c r="C43" s="4"/>
      <c r="D43" s="26"/>
      <c r="F43" s="37" t="s">
        <v>31</v>
      </c>
      <c r="G43" s="154"/>
      <c r="H43" s="155"/>
      <c r="I43" s="156"/>
      <c r="J43" s="47"/>
    </row>
    <row r="44" spans="1:10" ht="15" thickBot="1" x14ac:dyDescent="0.35">
      <c r="A44" s="6"/>
      <c r="B44" s="13"/>
      <c r="C44" s="13"/>
      <c r="D44" s="4"/>
      <c r="E44" s="141" t="s">
        <v>81</v>
      </c>
      <c r="F44" s="142"/>
      <c r="G44" s="154"/>
      <c r="H44" s="155"/>
      <c r="I44" s="156"/>
      <c r="J44" s="47"/>
    </row>
    <row r="45" spans="1:10" ht="15" thickBot="1" x14ac:dyDescent="0.35">
      <c r="A45" s="6"/>
      <c r="B45" s="13"/>
      <c r="C45" s="13"/>
      <c r="D45" s="4"/>
      <c r="E45" s="141" t="s">
        <v>80</v>
      </c>
      <c r="F45" s="142"/>
      <c r="G45" s="154"/>
      <c r="H45" s="155"/>
      <c r="I45" s="156"/>
      <c r="J45" s="47"/>
    </row>
    <row r="46" spans="1:10" ht="15" thickBot="1" x14ac:dyDescent="0.35">
      <c r="A46" s="6"/>
      <c r="B46" s="13"/>
      <c r="C46" s="151" t="s">
        <v>89</v>
      </c>
      <c r="D46" s="152"/>
      <c r="E46" s="152"/>
      <c r="F46" s="153"/>
      <c r="G46" s="159">
        <f>IF(ISERROR(G44*G45),"",(G44*G45))</f>
        <v>0</v>
      </c>
      <c r="H46" s="160"/>
      <c r="I46" s="160"/>
      <c r="J46" s="51"/>
    </row>
    <row r="47" spans="1:10" x14ac:dyDescent="0.3">
      <c r="A47" s="6"/>
      <c r="B47" s="13"/>
      <c r="C47" s="55"/>
      <c r="D47" s="56"/>
      <c r="E47" s="56"/>
      <c r="F47" s="60"/>
      <c r="G47" s="143" t="s">
        <v>20</v>
      </c>
      <c r="H47" s="144"/>
      <c r="I47" s="144"/>
      <c r="J47" s="51"/>
    </row>
    <row r="48" spans="1:10" x14ac:dyDescent="0.3">
      <c r="A48" s="6"/>
      <c r="B48" s="13"/>
      <c r="C48" s="55"/>
      <c r="D48" s="56"/>
      <c r="F48" s="65" t="s">
        <v>38</v>
      </c>
      <c r="G48" s="61"/>
      <c r="H48" s="61"/>
      <c r="I48" s="61"/>
    </row>
    <row r="49" spans="1:10" ht="15" thickBot="1" x14ac:dyDescent="0.35">
      <c r="F49" s="21"/>
      <c r="G49" s="27"/>
      <c r="H49" s="28"/>
      <c r="I49" s="28"/>
      <c r="J49" s="1"/>
    </row>
    <row r="50" spans="1:10" ht="25.5" customHeight="1" thickBot="1" x14ac:dyDescent="0.35">
      <c r="A50" s="7" t="s">
        <v>6</v>
      </c>
      <c r="B50" s="145" t="s">
        <v>45</v>
      </c>
      <c r="C50" s="146"/>
      <c r="D50" s="147"/>
      <c r="E50" s="50" t="s">
        <v>78</v>
      </c>
      <c r="F50" s="145" t="s">
        <v>21</v>
      </c>
      <c r="G50" s="148"/>
      <c r="H50" s="220" t="s">
        <v>42</v>
      </c>
      <c r="I50" s="221"/>
      <c r="J50" s="1"/>
    </row>
    <row r="51" spans="1:10" ht="15" thickBot="1" x14ac:dyDescent="0.35">
      <c r="A51" s="8" t="s">
        <v>7</v>
      </c>
      <c r="B51" s="149" t="s">
        <v>8</v>
      </c>
      <c r="C51" s="150"/>
      <c r="D51" s="148"/>
      <c r="E51" s="100"/>
      <c r="F51" s="239">
        <f>ROUNDUP($G$42/10,0)</f>
        <v>0</v>
      </c>
      <c r="G51" s="240"/>
      <c r="H51" s="157">
        <f>(F51*0.02)*E51</f>
        <v>0</v>
      </c>
      <c r="I51" s="158"/>
      <c r="J51" s="1"/>
    </row>
    <row r="52" spans="1:10" ht="15" thickBot="1" x14ac:dyDescent="0.35">
      <c r="A52" s="10" t="s">
        <v>9</v>
      </c>
      <c r="B52" s="149" t="s">
        <v>10</v>
      </c>
      <c r="C52" s="150"/>
      <c r="D52" s="148"/>
      <c r="E52" s="101"/>
      <c r="F52" s="239">
        <f>ROUNDUP($G$42/10,0)</f>
        <v>0</v>
      </c>
      <c r="G52" s="240"/>
      <c r="H52" s="157">
        <f>(F52*0.05)*E52</f>
        <v>0</v>
      </c>
      <c r="I52" s="158"/>
      <c r="J52" s="1"/>
    </row>
    <row r="53" spans="1:10" ht="15" thickBot="1" x14ac:dyDescent="0.35">
      <c r="A53" s="2"/>
      <c r="B53" s="22"/>
      <c r="C53" s="22"/>
      <c r="D53" s="22"/>
      <c r="E53" s="2"/>
      <c r="F53" s="170" t="s">
        <v>39</v>
      </c>
      <c r="G53" s="171"/>
      <c r="H53" s="235">
        <f>SUM(H51:I52)</f>
        <v>0</v>
      </c>
      <c r="I53" s="236"/>
      <c r="J53" s="1"/>
    </row>
    <row r="54" spans="1:10" ht="16.2" thickBot="1" x14ac:dyDescent="0.35">
      <c r="A54" s="2"/>
      <c r="B54" s="80"/>
      <c r="C54" s="80"/>
      <c r="D54" s="80"/>
      <c r="E54" s="2"/>
      <c r="F54" s="72"/>
      <c r="G54" s="64"/>
      <c r="H54" s="84"/>
      <c r="I54" s="85"/>
      <c r="J54" s="1"/>
    </row>
    <row r="55" spans="1:10" ht="15" thickBot="1" x14ac:dyDescent="0.35">
      <c r="A55" s="7" t="s">
        <v>56</v>
      </c>
      <c r="B55" s="145" t="s">
        <v>78</v>
      </c>
      <c r="C55" s="228"/>
      <c r="D55" s="145" t="s">
        <v>57</v>
      </c>
      <c r="E55" s="147"/>
      <c r="F55" s="145" t="s">
        <v>58</v>
      </c>
      <c r="G55" s="147"/>
      <c r="H55" s="222"/>
      <c r="I55" s="223"/>
      <c r="J55" s="1"/>
    </row>
    <row r="56" spans="1:10" ht="15.6" thickBot="1" x14ac:dyDescent="0.35">
      <c r="A56" s="2"/>
      <c r="B56" s="154"/>
      <c r="C56" s="244"/>
      <c r="D56" s="239"/>
      <c r="E56" s="240"/>
      <c r="F56" s="245">
        <f>(B56*D56)</f>
        <v>0</v>
      </c>
      <c r="G56" s="240"/>
      <c r="H56" s="226"/>
      <c r="I56" s="227"/>
      <c r="J56" s="1"/>
    </row>
    <row r="57" spans="1:10" ht="15.6" x14ac:dyDescent="0.3">
      <c r="A57" s="2"/>
      <c r="B57" s="80"/>
      <c r="C57" s="80"/>
      <c r="D57" s="80"/>
      <c r="E57" s="2"/>
      <c r="F57" s="72"/>
      <c r="G57" s="64"/>
      <c r="H57" s="84"/>
      <c r="I57" s="85"/>
      <c r="J57" s="1"/>
    </row>
    <row r="58" spans="1:10" ht="16.2" thickBot="1" x14ac:dyDescent="0.35">
      <c r="A58" s="2"/>
      <c r="B58" s="80"/>
      <c r="C58" s="80"/>
      <c r="D58" s="80"/>
      <c r="E58" s="2"/>
      <c r="F58" s="72"/>
      <c r="G58" s="64"/>
      <c r="H58" s="84"/>
      <c r="I58" s="85"/>
      <c r="J58" s="1"/>
    </row>
    <row r="59" spans="1:10" ht="15" thickBot="1" x14ac:dyDescent="0.35">
      <c r="A59" s="182" t="s">
        <v>43</v>
      </c>
      <c r="B59" s="183"/>
      <c r="C59" s="38"/>
      <c r="D59" s="242">
        <f>IF(ISERROR(G46+H53),"",G46+H53)</f>
        <v>0</v>
      </c>
      <c r="E59" s="243"/>
      <c r="F59" s="63"/>
      <c r="G59" s="64"/>
    </row>
    <row r="60" spans="1:10" x14ac:dyDescent="0.3">
      <c r="A60" s="241"/>
      <c r="B60" s="241"/>
      <c r="C60" s="38"/>
      <c r="D60" s="38"/>
      <c r="E60" s="38"/>
      <c r="F60" s="62"/>
      <c r="G60" s="62"/>
      <c r="H60" s="214"/>
      <c r="I60" s="215"/>
      <c r="J60" s="1"/>
    </row>
    <row r="61" spans="1:10" ht="16.2" thickBot="1" x14ac:dyDescent="0.35">
      <c r="A61" s="161" t="s">
        <v>11</v>
      </c>
      <c r="B61" s="161"/>
      <c r="C61" s="161"/>
      <c r="D61" s="161"/>
      <c r="E61" s="161"/>
      <c r="F61" s="161"/>
      <c r="G61" s="161"/>
      <c r="H61" s="161"/>
      <c r="I61" s="161"/>
      <c r="J61" s="1"/>
    </row>
    <row r="62" spans="1:10" ht="15" thickBot="1" x14ac:dyDescent="0.35">
      <c r="A62" s="29" t="s">
        <v>12</v>
      </c>
      <c r="B62" s="20"/>
      <c r="C62" s="19" t="s">
        <v>13</v>
      </c>
      <c r="D62" s="18"/>
      <c r="E62" s="20"/>
      <c r="F62" s="91" t="s">
        <v>22</v>
      </c>
      <c r="G62" s="18"/>
      <c r="H62" s="18"/>
      <c r="I62" s="20"/>
      <c r="J62" s="1"/>
    </row>
    <row r="63" spans="1:10" ht="15" customHeight="1" x14ac:dyDescent="0.3">
      <c r="A63" s="93" t="s">
        <v>82</v>
      </c>
      <c r="B63" s="233" t="s">
        <v>69</v>
      </c>
      <c r="C63" s="237"/>
      <c r="D63" s="237"/>
      <c r="E63" s="238"/>
      <c r="F63" s="232" t="s">
        <v>23</v>
      </c>
      <c r="G63" s="233"/>
      <c r="H63" s="233"/>
      <c r="I63" s="234"/>
      <c r="J63" s="1"/>
    </row>
    <row r="64" spans="1:10" ht="15" customHeight="1" x14ac:dyDescent="0.3">
      <c r="A64" s="30" t="s">
        <v>83</v>
      </c>
      <c r="B64" s="229" t="s">
        <v>93</v>
      </c>
      <c r="C64" s="230"/>
      <c r="D64" s="230"/>
      <c r="E64" s="231"/>
      <c r="F64" s="135" t="s">
        <v>64</v>
      </c>
      <c r="G64" s="136"/>
      <c r="H64" s="136"/>
      <c r="I64" s="137"/>
      <c r="J64" s="1"/>
    </row>
    <row r="65" spans="1:10" ht="15" customHeight="1" x14ac:dyDescent="0.3">
      <c r="A65" s="30" t="s">
        <v>75</v>
      </c>
      <c r="B65" s="132" t="s">
        <v>65</v>
      </c>
      <c r="C65" s="133"/>
      <c r="D65" s="133"/>
      <c r="E65" s="134"/>
      <c r="F65" s="135" t="s">
        <v>24</v>
      </c>
      <c r="G65" s="136"/>
      <c r="H65" s="136"/>
      <c r="I65" s="137"/>
      <c r="J65" s="112"/>
    </row>
    <row r="66" spans="1:10" ht="15" customHeight="1" x14ac:dyDescent="0.3">
      <c r="A66" s="92"/>
      <c r="B66" s="132" t="s">
        <v>70</v>
      </c>
      <c r="C66" s="133"/>
      <c r="D66" s="133"/>
      <c r="E66" s="134"/>
      <c r="F66" s="135" t="s">
        <v>25</v>
      </c>
      <c r="G66" s="136"/>
      <c r="H66" s="136"/>
      <c r="I66" s="137"/>
      <c r="J66" s="112"/>
    </row>
    <row r="67" spans="1:10" ht="15" customHeight="1" x14ac:dyDescent="0.3">
      <c r="A67" s="31"/>
      <c r="B67" s="132" t="s">
        <v>66</v>
      </c>
      <c r="C67" s="133"/>
      <c r="D67" s="133"/>
      <c r="E67" s="134"/>
      <c r="F67" s="135" t="s">
        <v>26</v>
      </c>
      <c r="G67" s="136"/>
      <c r="H67" s="136"/>
      <c r="I67" s="137"/>
      <c r="J67" s="112"/>
    </row>
    <row r="68" spans="1:10" ht="15" customHeight="1" x14ac:dyDescent="0.3">
      <c r="A68" s="32"/>
      <c r="B68" s="132" t="s">
        <v>71</v>
      </c>
      <c r="C68" s="133"/>
      <c r="D68" s="133"/>
      <c r="E68" s="134"/>
      <c r="F68" s="135" t="s">
        <v>27</v>
      </c>
      <c r="G68" s="136"/>
      <c r="H68" s="136"/>
      <c r="I68" s="137"/>
      <c r="J68" s="112"/>
    </row>
    <row r="69" spans="1:10" ht="15" customHeight="1" x14ac:dyDescent="0.3">
      <c r="A69" s="32"/>
      <c r="B69" s="132" t="s">
        <v>67</v>
      </c>
      <c r="C69" s="133"/>
      <c r="D69" s="133"/>
      <c r="E69" s="134"/>
      <c r="F69" s="109" t="s">
        <v>63</v>
      </c>
      <c r="G69" s="110"/>
      <c r="H69" s="110"/>
      <c r="I69" s="111"/>
      <c r="J69" s="112"/>
    </row>
    <row r="70" spans="1:10" ht="15" customHeight="1" x14ac:dyDescent="0.3">
      <c r="A70" s="32"/>
      <c r="B70" s="132" t="s">
        <v>72</v>
      </c>
      <c r="C70" s="133"/>
      <c r="D70" s="133"/>
      <c r="E70" s="134"/>
      <c r="F70" s="109" t="s">
        <v>44</v>
      </c>
      <c r="G70" s="110"/>
      <c r="H70" s="110"/>
      <c r="I70" s="111"/>
      <c r="J70" s="112"/>
    </row>
    <row r="71" spans="1:10" ht="15" customHeight="1" thickBot="1" x14ac:dyDescent="0.35">
      <c r="A71" s="33"/>
      <c r="B71" s="113"/>
      <c r="C71" s="114"/>
      <c r="D71" s="114"/>
      <c r="E71" s="115"/>
      <c r="F71" s="109" t="s">
        <v>74</v>
      </c>
      <c r="G71" s="110"/>
      <c r="H71" s="110"/>
      <c r="I71" s="111"/>
      <c r="J71" s="112"/>
    </row>
    <row r="72" spans="1:10" x14ac:dyDescent="0.3">
      <c r="A72" s="116" t="s">
        <v>14</v>
      </c>
      <c r="B72" s="116"/>
      <c r="C72" s="116"/>
      <c r="D72" s="116"/>
      <c r="E72" s="117"/>
      <c r="F72" s="126"/>
      <c r="G72" s="127"/>
      <c r="H72" s="127"/>
      <c r="I72" s="128"/>
      <c r="J72" s="112"/>
    </row>
    <row r="73" spans="1:10" ht="15" thickBot="1" x14ac:dyDescent="0.35">
      <c r="A73" s="118"/>
      <c r="B73" s="118"/>
      <c r="C73" s="118"/>
      <c r="D73" s="118"/>
      <c r="E73" s="119"/>
      <c r="F73" s="129"/>
      <c r="G73" s="130"/>
      <c r="H73" s="130"/>
      <c r="I73" s="131"/>
      <c r="J73" s="112"/>
    </row>
    <row r="74" spans="1:10" ht="15" customHeight="1" thickBot="1" x14ac:dyDescent="0.35">
      <c r="A74" s="120" t="s">
        <v>15</v>
      </c>
      <c r="B74" s="121"/>
      <c r="C74" s="121"/>
      <c r="D74" s="122"/>
      <c r="E74" s="123" t="s">
        <v>28</v>
      </c>
      <c r="F74" s="124"/>
      <c r="G74" s="124"/>
      <c r="H74" s="124"/>
      <c r="I74" s="125"/>
      <c r="J74" s="112"/>
    </row>
    <row r="75" spans="1:10" ht="76.5" customHeight="1" thickBot="1" x14ac:dyDescent="0.35">
      <c r="A75" s="138"/>
      <c r="B75" s="139"/>
      <c r="C75" s="140"/>
      <c r="D75" s="57" t="s">
        <v>16</v>
      </c>
      <c r="E75" s="138"/>
      <c r="F75" s="139"/>
      <c r="G75" s="139"/>
      <c r="H75" s="140"/>
      <c r="I75" s="14" t="s">
        <v>16</v>
      </c>
      <c r="J75" s="112"/>
    </row>
    <row r="76" spans="1:10" ht="21" customHeight="1" thickBot="1" x14ac:dyDescent="0.35">
      <c r="A76" s="107" t="s">
        <v>94</v>
      </c>
      <c r="B76" s="107"/>
      <c r="C76" s="107"/>
      <c r="D76" s="107"/>
      <c r="E76" s="107"/>
      <c r="F76" s="107"/>
      <c r="G76" s="107"/>
      <c r="H76" s="107"/>
      <c r="I76" s="108"/>
    </row>
    <row r="77" spans="1:10" x14ac:dyDescent="0.3"/>
    <row r="78" spans="1:10" x14ac:dyDescent="0.3"/>
  </sheetData>
  <sheetProtection password="C7A2" sheet="1" objects="1" scenarios="1" selectLockedCells="1"/>
  <mergeCells count="112">
    <mergeCell ref="A61:I61"/>
    <mergeCell ref="B64:E64"/>
    <mergeCell ref="F63:I63"/>
    <mergeCell ref="H53:I53"/>
    <mergeCell ref="H50:I50"/>
    <mergeCell ref="B52:D52"/>
    <mergeCell ref="F64:I64"/>
    <mergeCell ref="H60:I60"/>
    <mergeCell ref="B63:E63"/>
    <mergeCell ref="F53:G53"/>
    <mergeCell ref="F51:G51"/>
    <mergeCell ref="H51:I51"/>
    <mergeCell ref="B55:C55"/>
    <mergeCell ref="D55:E55"/>
    <mergeCell ref="A59:B60"/>
    <mergeCell ref="D59:E59"/>
    <mergeCell ref="F52:G52"/>
    <mergeCell ref="F55:G55"/>
    <mergeCell ref="H55:I55"/>
    <mergeCell ref="B56:C56"/>
    <mergeCell ref="D56:E56"/>
    <mergeCell ref="F56:G56"/>
    <mergeCell ref="H56:I56"/>
    <mergeCell ref="A1:I1"/>
    <mergeCell ref="A2:I2"/>
    <mergeCell ref="A3:I3"/>
    <mergeCell ref="B4:D4"/>
    <mergeCell ref="B5:D5"/>
    <mergeCell ref="G4:I4"/>
    <mergeCell ref="G5:I5"/>
    <mergeCell ref="H32:I32"/>
    <mergeCell ref="A34:I34"/>
    <mergeCell ref="F24:G24"/>
    <mergeCell ref="G21:I21"/>
    <mergeCell ref="B20:F20"/>
    <mergeCell ref="G20:I20"/>
    <mergeCell ref="E22:I22"/>
    <mergeCell ref="H24:I24"/>
    <mergeCell ref="B24:D24"/>
    <mergeCell ref="H25:I25"/>
    <mergeCell ref="F25:G25"/>
    <mergeCell ref="F29:G29"/>
    <mergeCell ref="H29:I29"/>
    <mergeCell ref="F30:G30"/>
    <mergeCell ref="H30:I30"/>
    <mergeCell ref="B29:C29"/>
    <mergeCell ref="A8:I8"/>
    <mergeCell ref="B6:D6"/>
    <mergeCell ref="B7:D7"/>
    <mergeCell ref="G11:I11"/>
    <mergeCell ref="E9:F9"/>
    <mergeCell ref="E10:F10"/>
    <mergeCell ref="E11:F11"/>
    <mergeCell ref="G6:I6"/>
    <mergeCell ref="G9:I9"/>
    <mergeCell ref="G10:I10"/>
    <mergeCell ref="A11:B11"/>
    <mergeCell ref="A12:I12"/>
    <mergeCell ref="B25:D25"/>
    <mergeCell ref="B26:D26"/>
    <mergeCell ref="G17:I17"/>
    <mergeCell ref="G18:I18"/>
    <mergeCell ref="G19:I19"/>
    <mergeCell ref="H27:I27"/>
    <mergeCell ref="G16:I16"/>
    <mergeCell ref="G43:I43"/>
    <mergeCell ref="F26:G26"/>
    <mergeCell ref="F27:G27"/>
    <mergeCell ref="H26:I26"/>
    <mergeCell ref="B30:C30"/>
    <mergeCell ref="D29:E29"/>
    <mergeCell ref="D30:E30"/>
    <mergeCell ref="A40:E40"/>
    <mergeCell ref="A38:C38"/>
    <mergeCell ref="D32:E32"/>
    <mergeCell ref="A32:B33"/>
    <mergeCell ref="A37:D37"/>
    <mergeCell ref="E44:F44"/>
    <mergeCell ref="E45:F45"/>
    <mergeCell ref="G47:I47"/>
    <mergeCell ref="B50:D50"/>
    <mergeCell ref="F50:G50"/>
    <mergeCell ref="B51:D51"/>
    <mergeCell ref="C46:F46"/>
    <mergeCell ref="G42:I42"/>
    <mergeCell ref="H52:I52"/>
    <mergeCell ref="G46:I46"/>
    <mergeCell ref="G44:I44"/>
    <mergeCell ref="G45:I45"/>
    <mergeCell ref="A76:I76"/>
    <mergeCell ref="F70:I70"/>
    <mergeCell ref="F69:I69"/>
    <mergeCell ref="J65:J73"/>
    <mergeCell ref="B71:E71"/>
    <mergeCell ref="A72:E73"/>
    <mergeCell ref="A74:D74"/>
    <mergeCell ref="E74:I74"/>
    <mergeCell ref="F71:I71"/>
    <mergeCell ref="F72:I73"/>
    <mergeCell ref="J74:J75"/>
    <mergeCell ref="B65:E65"/>
    <mergeCell ref="F66:I66"/>
    <mergeCell ref="F67:I67"/>
    <mergeCell ref="F68:I68"/>
    <mergeCell ref="B67:E67"/>
    <mergeCell ref="B69:E69"/>
    <mergeCell ref="B70:E70"/>
    <mergeCell ref="B66:E66"/>
    <mergeCell ref="A75:C75"/>
    <mergeCell ref="E75:H75"/>
    <mergeCell ref="B68:E68"/>
    <mergeCell ref="F65:I65"/>
  </mergeCells>
  <dataValidations count="7">
    <dataValidation type="whole" operator="greaterThanOrEqual" allowBlank="1" showInputMessage="1" showErrorMessage="1" errorTitle="Seuil minimum non atteint" error="SEUIL MINIMUM NON ATTEINT, A PARTIR DE 100 PLIS" sqref="G19">
      <formula1>100</formula1>
    </dataValidation>
    <dataValidation type="whole" errorStyle="information" operator="lessThanOrEqual" allowBlank="1" showInputMessage="1" showErrorMessage="1" errorTitle="Reclassement" error="Se référer aux motifs de reclassement" sqref="G42:I42">
      <formula1>3000</formula1>
    </dataValidation>
    <dataValidation type="date" errorStyle="warning" operator="greaterThanOrEqual" allowBlank="1" showInputMessage="1" showErrorMessage="1" errorTitle="SAISIR AU FORMAT DATE" error="SAISIR AU FORMAT DATE _x000a_JJ/MM/AAAA" sqref="C42:C43">
      <formula1>41739</formula1>
    </dataValidation>
    <dataValidation type="date" errorStyle="warning" operator="greaterThanOrEqual" allowBlank="1" showInputMessage="1" showErrorMessage="1" promptTitle="SAISIR AU FORMAT DATE" prompt="JJ/MM/AAAA" sqref="B42 B19">
      <formula1>41739</formula1>
    </dataValidation>
    <dataValidation type="date" errorStyle="warning" operator="greaterThanOrEqual" allowBlank="1" showInputMessage="1" showErrorMessage="1" promptTitle="SAISIR AU FORMAT DATE " prompt="JJ/MM/AAAA" sqref="B18">
      <formula1>41739</formula1>
    </dataValidation>
    <dataValidation type="date" errorStyle="warning" operator="greaterThanOrEqual" allowBlank="1" showInputMessage="1" showErrorMessage="1" errorTitle="SAISIR AU FORMAT DATE" error="SAISIR AU FORMAT DATE _x000a_JJ/MM/AAAA" promptTitle="SAISIR AU FORMAT DATE" prompt="JJ/MM/AAAA" sqref="B43">
      <formula1>41739</formula1>
    </dataValidation>
    <dataValidation type="whole" allowBlank="1" showErrorMessage="1" errorTitle="Poids unitaire entre 1 et 3000 g" error="Saisir une valeur entre 1 et 3000 inclus" prompt="SAISIR UNE VALEUR ENTRE 1 ET 3000" sqref="G16:I16">
      <formula1>1</formula1>
      <formula2>3000</formula2>
    </dataValidation>
  </dataValidations>
  <pageMargins left="0.7" right="0.7" top="0.75" bottom="0.75" header="0.3" footer="0.3"/>
  <pageSetup paperSize="9" scale="54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"/>
  <sheetViews>
    <sheetView topLeftCell="A34" workbookViewId="0">
      <selection activeCell="E83" sqref="E83"/>
    </sheetView>
  </sheetViews>
  <sheetFormatPr baseColWidth="10" defaultRowHeight="14.4" x14ac:dyDescent="0.3"/>
  <cols>
    <col min="2" max="2" width="12" bestFit="1" customWidth="1"/>
    <col min="3" max="3" width="11.44140625" style="49"/>
  </cols>
  <sheetData>
    <row r="1" spans="1:3" x14ac:dyDescent="0.3">
      <c r="A1">
        <v>1</v>
      </c>
      <c r="B1" t="s">
        <v>32</v>
      </c>
      <c r="C1" s="48">
        <v>0.27</v>
      </c>
    </row>
    <row r="2" spans="1:3" x14ac:dyDescent="0.3">
      <c r="A2">
        <v>2</v>
      </c>
      <c r="B2" t="s">
        <v>32</v>
      </c>
      <c r="C2" s="48">
        <v>0.27</v>
      </c>
    </row>
    <row r="3" spans="1:3" x14ac:dyDescent="0.3">
      <c r="A3">
        <v>3</v>
      </c>
      <c r="B3" t="s">
        <v>32</v>
      </c>
      <c r="C3" s="48">
        <v>0.27</v>
      </c>
    </row>
    <row r="4" spans="1:3" x14ac:dyDescent="0.3">
      <c r="A4">
        <v>4</v>
      </c>
      <c r="B4" t="s">
        <v>32</v>
      </c>
      <c r="C4" s="48">
        <v>0.27</v>
      </c>
    </row>
    <row r="5" spans="1:3" x14ac:dyDescent="0.3">
      <c r="A5">
        <v>5</v>
      </c>
      <c r="B5" t="s">
        <v>32</v>
      </c>
      <c r="C5" s="48">
        <v>0.27</v>
      </c>
    </row>
    <row r="6" spans="1:3" x14ac:dyDescent="0.3">
      <c r="A6">
        <v>6</v>
      </c>
      <c r="B6" t="s">
        <v>32</v>
      </c>
      <c r="C6" s="48">
        <v>0.27</v>
      </c>
    </row>
    <row r="7" spans="1:3" x14ac:dyDescent="0.3">
      <c r="A7">
        <v>7</v>
      </c>
      <c r="B7" t="s">
        <v>32</v>
      </c>
      <c r="C7" s="48">
        <v>0.27</v>
      </c>
    </row>
    <row r="8" spans="1:3" x14ac:dyDescent="0.3">
      <c r="A8">
        <v>8</v>
      </c>
      <c r="B8" t="s">
        <v>32</v>
      </c>
      <c r="C8" s="48">
        <v>0.27</v>
      </c>
    </row>
    <row r="9" spans="1:3" x14ac:dyDescent="0.3">
      <c r="A9">
        <v>9</v>
      </c>
      <c r="B9" t="s">
        <v>32</v>
      </c>
      <c r="C9" s="48">
        <v>0.27</v>
      </c>
    </row>
    <row r="10" spans="1:3" x14ac:dyDescent="0.3">
      <c r="A10">
        <v>10</v>
      </c>
      <c r="B10" t="s">
        <v>32</v>
      </c>
      <c r="C10" s="48">
        <v>0.27</v>
      </c>
    </row>
    <row r="11" spans="1:3" x14ac:dyDescent="0.3">
      <c r="A11">
        <v>11</v>
      </c>
      <c r="B11" t="s">
        <v>32</v>
      </c>
      <c r="C11" s="48">
        <v>0.27</v>
      </c>
    </row>
    <row r="12" spans="1:3" x14ac:dyDescent="0.3">
      <c r="A12">
        <v>12</v>
      </c>
      <c r="B12" t="s">
        <v>32</v>
      </c>
      <c r="C12" s="48">
        <v>0.27</v>
      </c>
    </row>
    <row r="13" spans="1:3" x14ac:dyDescent="0.3">
      <c r="A13">
        <v>13</v>
      </c>
      <c r="B13" t="s">
        <v>32</v>
      </c>
      <c r="C13" s="48">
        <v>0.27</v>
      </c>
    </row>
    <row r="14" spans="1:3" x14ac:dyDescent="0.3">
      <c r="A14">
        <v>14</v>
      </c>
      <c r="B14" t="s">
        <v>32</v>
      </c>
      <c r="C14" s="48">
        <v>0.27</v>
      </c>
    </row>
    <row r="15" spans="1:3" x14ac:dyDescent="0.3">
      <c r="A15">
        <v>15</v>
      </c>
      <c r="B15" t="s">
        <v>32</v>
      </c>
      <c r="C15" s="48">
        <v>0.27</v>
      </c>
    </row>
    <row r="16" spans="1:3" x14ac:dyDescent="0.3">
      <c r="A16">
        <v>16</v>
      </c>
      <c r="B16" t="s">
        <v>32</v>
      </c>
      <c r="C16" s="48">
        <v>0.27</v>
      </c>
    </row>
    <row r="17" spans="1:3" x14ac:dyDescent="0.3">
      <c r="A17">
        <v>17</v>
      </c>
      <c r="B17" t="s">
        <v>32</v>
      </c>
      <c r="C17" s="48">
        <v>0.27</v>
      </c>
    </row>
    <row r="18" spans="1:3" x14ac:dyDescent="0.3">
      <c r="A18">
        <v>18</v>
      </c>
      <c r="B18" t="s">
        <v>32</v>
      </c>
      <c r="C18" s="48">
        <v>0.27</v>
      </c>
    </row>
    <row r="19" spans="1:3" x14ac:dyDescent="0.3">
      <c r="A19">
        <v>19</v>
      </c>
      <c r="B19" t="s">
        <v>32</v>
      </c>
      <c r="C19" s="48">
        <v>0.27</v>
      </c>
    </row>
    <row r="20" spans="1:3" x14ac:dyDescent="0.3">
      <c r="A20">
        <v>20</v>
      </c>
      <c r="B20" t="s">
        <v>32</v>
      </c>
      <c r="C20" s="48">
        <v>0.27</v>
      </c>
    </row>
    <row r="21" spans="1:3" x14ac:dyDescent="0.3">
      <c r="A21">
        <v>21</v>
      </c>
      <c r="B21" t="s">
        <v>32</v>
      </c>
      <c r="C21" s="48">
        <v>0.27</v>
      </c>
    </row>
    <row r="22" spans="1:3" x14ac:dyDescent="0.3">
      <c r="A22">
        <v>22</v>
      </c>
      <c r="B22" t="s">
        <v>32</v>
      </c>
      <c r="C22" s="48">
        <v>0.27</v>
      </c>
    </row>
    <row r="23" spans="1:3" x14ac:dyDescent="0.3">
      <c r="A23">
        <v>23</v>
      </c>
      <c r="B23" t="s">
        <v>32</v>
      </c>
      <c r="C23" s="48">
        <v>0.27</v>
      </c>
    </row>
    <row r="24" spans="1:3" x14ac:dyDescent="0.3">
      <c r="A24">
        <v>24</v>
      </c>
      <c r="B24" t="s">
        <v>32</v>
      </c>
      <c r="C24" s="48">
        <v>0.27</v>
      </c>
    </row>
    <row r="25" spans="1:3" x14ac:dyDescent="0.3">
      <c r="A25">
        <v>25</v>
      </c>
      <c r="B25" t="s">
        <v>32</v>
      </c>
      <c r="C25" s="48">
        <v>0.27</v>
      </c>
    </row>
    <row r="26" spans="1:3" x14ac:dyDescent="0.3">
      <c r="A26">
        <v>26</v>
      </c>
      <c r="B26" t="s">
        <v>32</v>
      </c>
      <c r="C26" s="48">
        <v>0.27</v>
      </c>
    </row>
    <row r="27" spans="1:3" x14ac:dyDescent="0.3">
      <c r="A27">
        <v>27</v>
      </c>
      <c r="B27" t="s">
        <v>32</v>
      </c>
      <c r="C27" s="48">
        <v>0.27</v>
      </c>
    </row>
    <row r="28" spans="1:3" x14ac:dyDescent="0.3">
      <c r="A28">
        <v>28</v>
      </c>
      <c r="B28" t="s">
        <v>32</v>
      </c>
      <c r="C28" s="48">
        <v>0.27</v>
      </c>
    </row>
    <row r="29" spans="1:3" x14ac:dyDescent="0.3">
      <c r="A29">
        <v>29</v>
      </c>
      <c r="B29" t="s">
        <v>32</v>
      </c>
      <c r="C29" s="48">
        <v>0.27</v>
      </c>
    </row>
    <row r="30" spans="1:3" x14ac:dyDescent="0.3">
      <c r="A30">
        <v>30</v>
      </c>
      <c r="B30" t="s">
        <v>32</v>
      </c>
      <c r="C30" s="48">
        <v>0.27</v>
      </c>
    </row>
    <row r="31" spans="1:3" x14ac:dyDescent="0.3">
      <c r="A31">
        <v>31</v>
      </c>
      <c r="B31" t="s">
        <v>32</v>
      </c>
      <c r="C31" s="48">
        <v>0.27</v>
      </c>
    </row>
    <row r="32" spans="1:3" x14ac:dyDescent="0.3">
      <c r="A32">
        <v>32</v>
      </c>
      <c r="B32" t="s">
        <v>32</v>
      </c>
      <c r="C32" s="48">
        <v>0.27</v>
      </c>
    </row>
    <row r="33" spans="1:3" x14ac:dyDescent="0.3">
      <c r="A33">
        <v>33</v>
      </c>
      <c r="B33" t="s">
        <v>32</v>
      </c>
      <c r="C33" s="48">
        <v>0.27</v>
      </c>
    </row>
    <row r="34" spans="1:3" x14ac:dyDescent="0.3">
      <c r="A34">
        <v>34</v>
      </c>
      <c r="B34" t="s">
        <v>32</v>
      </c>
      <c r="C34" s="48">
        <v>0.27</v>
      </c>
    </row>
    <row r="35" spans="1:3" x14ac:dyDescent="0.3">
      <c r="A35">
        <v>35</v>
      </c>
      <c r="B35" t="s">
        <v>32</v>
      </c>
      <c r="C35" s="48">
        <v>0.27</v>
      </c>
    </row>
    <row r="36" spans="1:3" x14ac:dyDescent="0.3">
      <c r="A36">
        <v>36</v>
      </c>
      <c r="B36" t="s">
        <v>35</v>
      </c>
      <c r="C36" s="49">
        <v>0.35</v>
      </c>
    </row>
    <row r="37" spans="1:3" x14ac:dyDescent="0.3">
      <c r="A37">
        <v>37</v>
      </c>
      <c r="B37" t="s">
        <v>35</v>
      </c>
      <c r="C37" s="49">
        <v>0.35</v>
      </c>
    </row>
    <row r="38" spans="1:3" x14ac:dyDescent="0.3">
      <c r="A38">
        <v>38</v>
      </c>
      <c r="B38" t="s">
        <v>35</v>
      </c>
      <c r="C38" s="49">
        <v>0.35</v>
      </c>
    </row>
    <row r="39" spans="1:3" x14ac:dyDescent="0.3">
      <c r="A39">
        <v>39</v>
      </c>
      <c r="B39" t="s">
        <v>35</v>
      </c>
      <c r="C39" s="49">
        <v>0.35</v>
      </c>
    </row>
    <row r="40" spans="1:3" x14ac:dyDescent="0.3">
      <c r="A40">
        <v>40</v>
      </c>
      <c r="B40" t="s">
        <v>35</v>
      </c>
      <c r="C40" s="49">
        <v>0.35</v>
      </c>
    </row>
    <row r="41" spans="1:3" x14ac:dyDescent="0.3">
      <c r="A41">
        <v>41</v>
      </c>
      <c r="B41" t="s">
        <v>35</v>
      </c>
      <c r="C41" s="49">
        <v>0.35</v>
      </c>
    </row>
    <row r="42" spans="1:3" x14ac:dyDescent="0.3">
      <c r="A42">
        <v>42</v>
      </c>
      <c r="B42" t="s">
        <v>35</v>
      </c>
      <c r="C42" s="49">
        <v>0.35</v>
      </c>
    </row>
    <row r="43" spans="1:3" x14ac:dyDescent="0.3">
      <c r="A43">
        <v>43</v>
      </c>
      <c r="B43" t="s">
        <v>35</v>
      </c>
      <c r="C43" s="49">
        <v>0.35</v>
      </c>
    </row>
    <row r="44" spans="1:3" x14ac:dyDescent="0.3">
      <c r="A44">
        <v>44</v>
      </c>
      <c r="B44" t="s">
        <v>35</v>
      </c>
      <c r="C44" s="49">
        <v>0.35</v>
      </c>
    </row>
    <row r="45" spans="1:3" x14ac:dyDescent="0.3">
      <c r="A45">
        <v>45</v>
      </c>
      <c r="B45" t="s">
        <v>35</v>
      </c>
      <c r="C45" s="49">
        <v>0.35</v>
      </c>
    </row>
    <row r="46" spans="1:3" x14ac:dyDescent="0.3">
      <c r="A46">
        <v>46</v>
      </c>
      <c r="B46" t="s">
        <v>35</v>
      </c>
      <c r="C46" s="49">
        <v>0.35</v>
      </c>
    </row>
    <row r="47" spans="1:3" x14ac:dyDescent="0.3">
      <c r="A47">
        <v>47</v>
      </c>
      <c r="B47" t="s">
        <v>35</v>
      </c>
      <c r="C47" s="49">
        <v>0.35</v>
      </c>
    </row>
    <row r="48" spans="1:3" x14ac:dyDescent="0.3">
      <c r="A48">
        <v>48</v>
      </c>
      <c r="B48" t="s">
        <v>35</v>
      </c>
      <c r="C48" s="49">
        <v>0.35</v>
      </c>
    </row>
    <row r="49" spans="1:3" x14ac:dyDescent="0.3">
      <c r="A49">
        <v>49</v>
      </c>
      <c r="B49" t="s">
        <v>35</v>
      </c>
      <c r="C49" s="49">
        <v>0.35</v>
      </c>
    </row>
    <row r="50" spans="1:3" x14ac:dyDescent="0.3">
      <c r="A50">
        <v>50</v>
      </c>
      <c r="B50" t="s">
        <v>35</v>
      </c>
      <c r="C50" s="49">
        <v>0.35</v>
      </c>
    </row>
    <row r="51" spans="1:3" x14ac:dyDescent="0.3">
      <c r="A51">
        <v>51</v>
      </c>
      <c r="B51" t="s">
        <v>34</v>
      </c>
      <c r="C51" s="49">
        <v>0.52</v>
      </c>
    </row>
    <row r="52" spans="1:3" x14ac:dyDescent="0.3">
      <c r="A52">
        <v>52</v>
      </c>
      <c r="B52" t="s">
        <v>34</v>
      </c>
      <c r="C52" s="49">
        <v>0.52</v>
      </c>
    </row>
    <row r="53" spans="1:3" x14ac:dyDescent="0.3">
      <c r="A53">
        <v>53</v>
      </c>
      <c r="B53" t="s">
        <v>34</v>
      </c>
      <c r="C53" s="49">
        <v>0.52</v>
      </c>
    </row>
    <row r="54" spans="1:3" x14ac:dyDescent="0.3">
      <c r="A54">
        <v>54</v>
      </c>
      <c r="B54" t="s">
        <v>34</v>
      </c>
      <c r="C54" s="49">
        <v>0.52</v>
      </c>
    </row>
    <row r="55" spans="1:3" x14ac:dyDescent="0.3">
      <c r="A55">
        <v>55</v>
      </c>
      <c r="B55" t="s">
        <v>34</v>
      </c>
      <c r="C55" s="49">
        <v>0.52</v>
      </c>
    </row>
    <row r="56" spans="1:3" x14ac:dyDescent="0.3">
      <c r="A56">
        <v>56</v>
      </c>
      <c r="B56" t="s">
        <v>34</v>
      </c>
      <c r="C56" s="49">
        <v>0.52</v>
      </c>
    </row>
    <row r="57" spans="1:3" x14ac:dyDescent="0.3">
      <c r="A57">
        <v>57</v>
      </c>
      <c r="B57" t="s">
        <v>34</v>
      </c>
      <c r="C57" s="49">
        <v>0.52</v>
      </c>
    </row>
    <row r="58" spans="1:3" x14ac:dyDescent="0.3">
      <c r="A58">
        <v>58</v>
      </c>
      <c r="B58" t="s">
        <v>34</v>
      </c>
      <c r="C58" s="49">
        <v>0.52</v>
      </c>
    </row>
    <row r="59" spans="1:3" x14ac:dyDescent="0.3">
      <c r="A59">
        <v>59</v>
      </c>
      <c r="B59" t="s">
        <v>34</v>
      </c>
      <c r="C59" s="49">
        <v>0.52</v>
      </c>
    </row>
    <row r="60" spans="1:3" x14ac:dyDescent="0.3">
      <c r="A60">
        <v>60</v>
      </c>
      <c r="B60" t="s">
        <v>34</v>
      </c>
      <c r="C60" s="49">
        <v>0.52</v>
      </c>
    </row>
    <row r="61" spans="1:3" x14ac:dyDescent="0.3">
      <c r="A61">
        <v>61</v>
      </c>
      <c r="B61" t="s">
        <v>34</v>
      </c>
      <c r="C61" s="49">
        <v>0.52</v>
      </c>
    </row>
    <row r="62" spans="1:3" x14ac:dyDescent="0.3">
      <c r="A62">
        <v>62</v>
      </c>
      <c r="B62" t="s">
        <v>34</v>
      </c>
      <c r="C62" s="49">
        <v>0.52</v>
      </c>
    </row>
    <row r="63" spans="1:3" x14ac:dyDescent="0.3">
      <c r="A63">
        <v>63</v>
      </c>
      <c r="B63" t="s">
        <v>34</v>
      </c>
      <c r="C63" s="49">
        <v>0.52</v>
      </c>
    </row>
    <row r="64" spans="1:3" x14ac:dyDescent="0.3">
      <c r="A64">
        <v>64</v>
      </c>
      <c r="B64" t="s">
        <v>34</v>
      </c>
      <c r="C64" s="49">
        <v>0.52</v>
      </c>
    </row>
    <row r="65" spans="1:3" x14ac:dyDescent="0.3">
      <c r="A65">
        <v>65</v>
      </c>
      <c r="B65" t="s">
        <v>34</v>
      </c>
      <c r="C65" s="49">
        <v>0.52</v>
      </c>
    </row>
    <row r="66" spans="1:3" x14ac:dyDescent="0.3">
      <c r="A66">
        <v>66</v>
      </c>
      <c r="B66" t="s">
        <v>34</v>
      </c>
      <c r="C66" s="49">
        <v>0.52</v>
      </c>
    </row>
    <row r="67" spans="1:3" x14ac:dyDescent="0.3">
      <c r="A67">
        <v>67</v>
      </c>
      <c r="B67" t="s">
        <v>34</v>
      </c>
      <c r="C67" s="49">
        <v>0.52</v>
      </c>
    </row>
    <row r="68" spans="1:3" x14ac:dyDescent="0.3">
      <c r="A68">
        <v>68</v>
      </c>
      <c r="B68" t="s">
        <v>34</v>
      </c>
      <c r="C68" s="49">
        <v>0.52</v>
      </c>
    </row>
    <row r="69" spans="1:3" x14ac:dyDescent="0.3">
      <c r="A69">
        <v>69</v>
      </c>
      <c r="B69" t="s">
        <v>34</v>
      </c>
      <c r="C69" s="49">
        <v>0.52</v>
      </c>
    </row>
    <row r="70" spans="1:3" x14ac:dyDescent="0.3">
      <c r="A70">
        <v>70</v>
      </c>
      <c r="B70" t="s">
        <v>34</v>
      </c>
      <c r="C70" s="49">
        <v>0.52</v>
      </c>
    </row>
    <row r="71" spans="1:3" x14ac:dyDescent="0.3">
      <c r="A71">
        <v>71</v>
      </c>
      <c r="B71" t="s">
        <v>34</v>
      </c>
      <c r="C71" s="49">
        <v>0.52</v>
      </c>
    </row>
    <row r="72" spans="1:3" x14ac:dyDescent="0.3">
      <c r="A72">
        <v>72</v>
      </c>
      <c r="B72" t="s">
        <v>34</v>
      </c>
      <c r="C72" s="49">
        <v>0.52</v>
      </c>
    </row>
    <row r="73" spans="1:3" x14ac:dyDescent="0.3">
      <c r="A73">
        <v>73</v>
      </c>
      <c r="B73" t="s">
        <v>34</v>
      </c>
      <c r="C73" s="49">
        <v>0.52</v>
      </c>
    </row>
    <row r="74" spans="1:3" x14ac:dyDescent="0.3">
      <c r="A74">
        <v>74</v>
      </c>
      <c r="B74" t="s">
        <v>34</v>
      </c>
      <c r="C74" s="49">
        <v>0.52</v>
      </c>
    </row>
    <row r="75" spans="1:3" x14ac:dyDescent="0.3">
      <c r="A75">
        <v>75</v>
      </c>
      <c r="B75" t="s">
        <v>34</v>
      </c>
      <c r="C75" s="49">
        <v>0.52</v>
      </c>
    </row>
    <row r="76" spans="1:3" x14ac:dyDescent="0.3">
      <c r="A76">
        <v>76</v>
      </c>
      <c r="B76" t="s">
        <v>34</v>
      </c>
      <c r="C76" s="49">
        <v>0.52</v>
      </c>
    </row>
    <row r="77" spans="1:3" x14ac:dyDescent="0.3">
      <c r="A77">
        <v>77</v>
      </c>
      <c r="B77" t="s">
        <v>34</v>
      </c>
      <c r="C77" s="49">
        <v>0.52</v>
      </c>
    </row>
    <row r="78" spans="1:3" x14ac:dyDescent="0.3">
      <c r="A78">
        <v>78</v>
      </c>
      <c r="B78" t="s">
        <v>34</v>
      </c>
      <c r="C78" s="49">
        <v>0.52</v>
      </c>
    </row>
    <row r="79" spans="1:3" x14ac:dyDescent="0.3">
      <c r="A79">
        <v>79</v>
      </c>
      <c r="B79" t="s">
        <v>34</v>
      </c>
      <c r="C79" s="49">
        <v>0.52</v>
      </c>
    </row>
    <row r="80" spans="1:3" x14ac:dyDescent="0.3">
      <c r="A80">
        <v>80</v>
      </c>
      <c r="B80" t="s">
        <v>34</v>
      </c>
      <c r="C80" s="49">
        <v>0.52</v>
      </c>
    </row>
    <row r="81" spans="1:3" x14ac:dyDescent="0.3">
      <c r="A81">
        <v>81</v>
      </c>
      <c r="B81" t="s">
        <v>34</v>
      </c>
      <c r="C81" s="49">
        <v>0.52</v>
      </c>
    </row>
    <row r="82" spans="1:3" x14ac:dyDescent="0.3">
      <c r="A82">
        <v>82</v>
      </c>
      <c r="B82" t="s">
        <v>34</v>
      </c>
      <c r="C82" s="49">
        <v>0.52</v>
      </c>
    </row>
    <row r="83" spans="1:3" x14ac:dyDescent="0.3">
      <c r="A83">
        <v>83</v>
      </c>
      <c r="B83" t="s">
        <v>34</v>
      </c>
      <c r="C83" s="49">
        <v>0.52</v>
      </c>
    </row>
    <row r="84" spans="1:3" x14ac:dyDescent="0.3">
      <c r="A84">
        <v>84</v>
      </c>
      <c r="B84" t="s">
        <v>34</v>
      </c>
      <c r="C84" s="49">
        <v>0.52</v>
      </c>
    </row>
    <row r="85" spans="1:3" x14ac:dyDescent="0.3">
      <c r="A85">
        <v>85</v>
      </c>
      <c r="B85" t="s">
        <v>34</v>
      </c>
      <c r="C85" s="49">
        <v>0.52</v>
      </c>
    </row>
    <row r="86" spans="1:3" x14ac:dyDescent="0.3">
      <c r="A86">
        <v>86</v>
      </c>
      <c r="B86" t="s">
        <v>34</v>
      </c>
      <c r="C86" s="49">
        <v>0.52</v>
      </c>
    </row>
    <row r="87" spans="1:3" x14ac:dyDescent="0.3">
      <c r="A87">
        <v>87</v>
      </c>
      <c r="B87" t="s">
        <v>34</v>
      </c>
      <c r="C87" s="49">
        <v>0.52</v>
      </c>
    </row>
    <row r="88" spans="1:3" x14ac:dyDescent="0.3">
      <c r="A88">
        <v>88</v>
      </c>
      <c r="B88" t="s">
        <v>34</v>
      </c>
      <c r="C88" s="49">
        <v>0.52</v>
      </c>
    </row>
    <row r="89" spans="1:3" x14ac:dyDescent="0.3">
      <c r="A89">
        <v>89</v>
      </c>
      <c r="B89" t="s">
        <v>34</v>
      </c>
      <c r="C89" s="49">
        <v>0.52</v>
      </c>
    </row>
    <row r="90" spans="1:3" x14ac:dyDescent="0.3">
      <c r="A90">
        <v>90</v>
      </c>
      <c r="B90" t="s">
        <v>34</v>
      </c>
      <c r="C90" s="49">
        <v>0.52</v>
      </c>
    </row>
    <row r="91" spans="1:3" x14ac:dyDescent="0.3">
      <c r="A91">
        <v>91</v>
      </c>
      <c r="B91" t="s">
        <v>34</v>
      </c>
      <c r="C91" s="49">
        <v>0.52</v>
      </c>
    </row>
    <row r="92" spans="1:3" x14ac:dyDescent="0.3">
      <c r="A92">
        <v>92</v>
      </c>
      <c r="B92" t="s">
        <v>34</v>
      </c>
      <c r="C92" s="49">
        <v>0.52</v>
      </c>
    </row>
    <row r="93" spans="1:3" x14ac:dyDescent="0.3">
      <c r="A93">
        <v>93</v>
      </c>
      <c r="B93" t="s">
        <v>34</v>
      </c>
      <c r="C93" s="49">
        <v>0.52</v>
      </c>
    </row>
    <row r="94" spans="1:3" x14ac:dyDescent="0.3">
      <c r="A94">
        <v>94</v>
      </c>
      <c r="B94" t="s">
        <v>34</v>
      </c>
      <c r="C94" s="49">
        <v>0.52</v>
      </c>
    </row>
    <row r="95" spans="1:3" x14ac:dyDescent="0.3">
      <c r="A95">
        <v>95</v>
      </c>
      <c r="B95" t="s">
        <v>34</v>
      </c>
      <c r="C95" s="49">
        <v>0.52</v>
      </c>
    </row>
    <row r="96" spans="1:3" x14ac:dyDescent="0.3">
      <c r="A96">
        <v>96</v>
      </c>
      <c r="B96" t="s">
        <v>34</v>
      </c>
      <c r="C96" s="49">
        <v>0.52</v>
      </c>
    </row>
    <row r="97" spans="1:3" x14ac:dyDescent="0.3">
      <c r="A97">
        <v>97</v>
      </c>
      <c r="B97" t="s">
        <v>34</v>
      </c>
      <c r="C97" s="49">
        <v>0.52</v>
      </c>
    </row>
    <row r="98" spans="1:3" x14ac:dyDescent="0.3">
      <c r="A98">
        <v>98</v>
      </c>
      <c r="B98" t="s">
        <v>34</v>
      </c>
      <c r="C98" s="49">
        <v>0.52</v>
      </c>
    </row>
    <row r="99" spans="1:3" x14ac:dyDescent="0.3">
      <c r="A99">
        <v>99</v>
      </c>
      <c r="B99" t="s">
        <v>34</v>
      </c>
      <c r="C99" s="49">
        <v>0.52</v>
      </c>
    </row>
    <row r="100" spans="1:3" x14ac:dyDescent="0.3">
      <c r="A100">
        <v>100</v>
      </c>
      <c r="B100" t="s">
        <v>34</v>
      </c>
      <c r="C100" s="49">
        <v>0.52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 de gestion documentaire" ma:contentTypeID="0x010100ECF70323AF2442009BD7239B5D07F03A00BDCF6AB00EE1304BB1D930E6E3EA40E3" ma:contentTypeVersion="0" ma:contentTypeDescription="Type de contenu document pour les documents de la gestion documentaire" ma:contentTypeScope="" ma:versionID="a0dabfa17b51ca82476873ed8dda65fe">
  <xsd:schema xmlns:xsd="http://www.w3.org/2001/XMLSchema" xmlns:xs="http://www.w3.org/2001/XMLSchema" xmlns:p="http://schemas.microsoft.com/office/2006/metadata/properties" xmlns:ns2="664f7119-8a3c-4029-b36b-548f67892780" targetNamespace="http://schemas.microsoft.com/office/2006/metadata/properties" ma:root="true" ma:fieldsID="3d6a02d0b78d760fb9646c98da9131cd" ns2:_="">
    <xsd:import namespace="664f7119-8a3c-4029-b36b-548f67892780"/>
    <xsd:element name="properties">
      <xsd:complexType>
        <xsd:sequence>
          <xsd:element name="documentManagement">
            <xsd:complexType>
              <xsd:all>
                <xsd:element ref="ns2:Cat_x005f_x00e9_gori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4f7119-8a3c-4029-b36b-548f67892780" elementFormDefault="qualified">
    <xsd:import namespace="http://schemas.microsoft.com/office/2006/documentManagement/types"/>
    <xsd:import namespace="http://schemas.microsoft.com/office/infopath/2007/PartnerControls"/>
    <xsd:element name="Cat_x005f_x00e9_gorie" ma:index="3" nillable="true" ma:displayName="Catégorie" ma:default="Documents de travail" ma:format="Dropdown" ma:indexed="true" ma:internalName="Categorie">
      <xsd:simpleType>
        <xsd:restriction base="dms:Choice">
          <xsd:enumeration value="Référentiels"/>
          <xsd:enumeration value="Livrables"/>
          <xsd:enumeration value="Documents de travai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/>
        <xsd:element ref="dc:title" minOccurs="0" maxOccurs="1" ma:index="2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t_x005f_x00e9_gorie xmlns="664f7119-8a3c-4029-b36b-548f67892780">Documents de travail</Cat_x005f_x00e9_gorie>
  </documentManagement>
</p:properties>
</file>

<file path=customXml/itemProps1.xml><?xml version="1.0" encoding="utf-8"?>
<ds:datastoreItem xmlns:ds="http://schemas.openxmlformats.org/officeDocument/2006/customXml" ds:itemID="{11895B33-A3DA-4C9D-B5ED-97BA5BB0E4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64f7119-8a3c-4029-b36b-548f678927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ED1A561-BB17-47D8-A30A-809F2FD50F36}">
  <ds:schemaRefs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664f7119-8a3c-4029-b36b-548f6789278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Destineo kdo</vt:lpstr>
      <vt:lpstr>Feuil3</vt:lpstr>
      <vt:lpstr>Feuil1</vt:lpstr>
      <vt:lpstr>'Destineo kdo'!Zone_d_impression</vt:lpstr>
    </vt:vector>
  </TitlesOfParts>
  <Company>La Poste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HODAPP ISABELLE</dc:creator>
  <cp:lastModifiedBy>DOMINIQUE ANDRE</cp:lastModifiedBy>
  <cp:lastPrinted>2014-03-21T13:15:57Z</cp:lastPrinted>
  <dcterms:created xsi:type="dcterms:W3CDTF">2014-03-07T14:41:19Z</dcterms:created>
  <dcterms:modified xsi:type="dcterms:W3CDTF">2020-07-28T13:29:02Z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0x010100ECF70323AF2442009BD7239B5D07F03A00BDCF6AB00EE1304BB1D930E6E3EA40E3</vt:lpwstr>
  </property>
</Properties>
</file>